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uzana.kralova\Desktop\FINAL ziadost VSK\"/>
    </mc:Choice>
  </mc:AlternateContent>
  <bookViews>
    <workbookView xWindow="28680" yWindow="-120" windowWidth="29040" windowHeight="15840" tabRatio="687"/>
  </bookViews>
  <sheets>
    <sheet name="ÚVOD" sheetId="43" r:id="rId1"/>
    <sheet name="Počet študentov" sheetId="42" r:id="rId2"/>
    <sheet name="1.3.a)počet šp_vývoj" sheetId="1" r:id="rId3"/>
    <sheet name="1.3b) Podiel neotvorených šp" sheetId="2" r:id="rId4"/>
    <sheet name="1.3c) p.ponúkaných šp v aj" sheetId="3" r:id="rId5"/>
    <sheet name="1.3 d) podiel neotvoren šp aj" sheetId="4" r:id="rId6"/>
    <sheet name="1.3.e" sheetId="27" r:id="rId7"/>
    <sheet name="1.3.f" sheetId="29" r:id="rId8"/>
    <sheet name="1.3.g" sheetId="28" r:id="rId9"/>
    <sheet name="1.3.h" sheetId="26" r:id="rId10"/>
    <sheet name="2.3.a) pomer počtu uč a št" sheetId="30" r:id="rId11"/>
    <sheet name="2.3.b)záverečné práce" sheetId="6" r:id="rId12"/>
    <sheet name="2.3.d) podie vyslaných št Erasm" sheetId="17" r:id="rId13"/>
    <sheet name="2.3.e)" sheetId="33" r:id="rId14"/>
    <sheet name="2.3.f) počet prijatých št. Ersm" sheetId="8" r:id="rId15"/>
    <sheet name="2.3.g rozsah podpory Unipoc" sheetId="15" r:id="rId16"/>
    <sheet name="2.3.h) podpora št" sheetId="16" r:id="rId17"/>
    <sheet name="3.3.a" sheetId="37" r:id="rId18"/>
    <sheet name="3.3.b" sheetId="36" r:id="rId19"/>
    <sheet name="3.3.c" sheetId="35" r:id="rId20"/>
    <sheet name="3.3.d" sheetId="34" r:id="rId21"/>
    <sheet name="3.3.e" sheetId="38" r:id="rId22"/>
    <sheet name="3.3.f)podiel NDŠ" sheetId="9" r:id="rId23"/>
    <sheet name="3.3.hi)pdvody, disc.konania" sheetId="18" r:id="rId24"/>
    <sheet name="3.3 j)" sheetId="39" r:id="rId25"/>
    <sheet name="4.2.a) počet učiteľov 5 r." sheetId="7" r:id="rId26"/>
    <sheet name="4.2.b)p.učite aj s VKS" sheetId="11" r:id="rId27"/>
    <sheet name="4.2.c) počet uč. VSK" sheetId="13" r:id="rId28"/>
    <sheet name="4.2.d) podiel uč bez PhD." sheetId="14" r:id="rId29"/>
    <sheet name="Ďalšie indikátory" sheetId="41" r:id="rId30"/>
  </sheets>
  <externalReferences>
    <externalReference r:id="rId31"/>
    <externalReference r:id="rId32"/>
  </externalReferences>
  <definedNames>
    <definedName name="_xlnm._FilterDatabase" localSheetId="11" hidden="1">'2.3.b)záverečné práce'!$B$21:$C$601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29" l="1"/>
  <c r="C20" i="29"/>
  <c r="B20" i="29"/>
  <c r="F39" i="28" l="1"/>
  <c r="I39" i="28" s="1"/>
  <c r="E39" i="28"/>
  <c r="G39" i="28" s="1"/>
  <c r="D39" i="28"/>
  <c r="H38" i="28"/>
  <c r="F38" i="28"/>
  <c r="I38" i="28" s="1"/>
  <c r="E38" i="28"/>
  <c r="D38" i="28"/>
  <c r="G38" i="28" s="1"/>
  <c r="G37" i="28"/>
  <c r="F37" i="28"/>
  <c r="I37" i="28" s="1"/>
  <c r="E37" i="28"/>
  <c r="D37" i="28"/>
  <c r="F36" i="28"/>
  <c r="I36" i="28" s="1"/>
  <c r="E36" i="28"/>
  <c r="G36" i="28" s="1"/>
  <c r="D36" i="28"/>
  <c r="I35" i="28"/>
  <c r="H35" i="28"/>
  <c r="G35" i="28"/>
  <c r="I34" i="28"/>
  <c r="H34" i="28"/>
  <c r="G34" i="28"/>
  <c r="I33" i="28"/>
  <c r="H33" i="28"/>
  <c r="G33" i="28"/>
  <c r="I32" i="28"/>
  <c r="H32" i="28"/>
  <c r="G32" i="28"/>
  <c r="I31" i="28"/>
  <c r="H31" i="28"/>
  <c r="G31" i="28"/>
  <c r="I30" i="28"/>
  <c r="H30" i="28"/>
  <c r="G30" i="28"/>
  <c r="I29" i="28"/>
  <c r="H29" i="28"/>
  <c r="G29" i="28"/>
  <c r="I28" i="28"/>
  <c r="H28" i="28"/>
  <c r="G28" i="28"/>
  <c r="I27" i="28"/>
  <c r="H27" i="28"/>
  <c r="G27" i="28"/>
  <c r="I26" i="28"/>
  <c r="H26" i="28"/>
  <c r="G26" i="28"/>
  <c r="I25" i="28"/>
  <c r="H25" i="28"/>
  <c r="G25" i="28"/>
  <c r="I24" i="28"/>
  <c r="H24" i="28"/>
  <c r="G24" i="28"/>
  <c r="I23" i="28"/>
  <c r="H23" i="28"/>
  <c r="G23" i="28"/>
  <c r="I22" i="28"/>
  <c r="H22" i="28"/>
  <c r="G22" i="28"/>
  <c r="I21" i="28"/>
  <c r="H21" i="28"/>
  <c r="G21" i="28"/>
  <c r="I20" i="28"/>
  <c r="H20" i="28"/>
  <c r="G20" i="28"/>
  <c r="I19" i="28"/>
  <c r="H19" i="28"/>
  <c r="G19" i="28"/>
  <c r="R12" i="28"/>
  <c r="S12" i="28" s="1"/>
  <c r="Q12" i="28"/>
  <c r="P12" i="28"/>
  <c r="O12" i="28"/>
  <c r="U11" i="28"/>
  <c r="T11" i="28"/>
  <c r="S11" i="28"/>
  <c r="Q11" i="28"/>
  <c r="P11" i="28"/>
  <c r="O11" i="28"/>
  <c r="U10" i="28"/>
  <c r="T10" i="28"/>
  <c r="S10" i="28"/>
  <c r="Q10" i="28"/>
  <c r="P10" i="28"/>
  <c r="O10" i="28"/>
  <c r="U9" i="28"/>
  <c r="T9" i="28"/>
  <c r="S9" i="28"/>
  <c r="Q9" i="28"/>
  <c r="P9" i="28"/>
  <c r="O9" i="28"/>
  <c r="U8" i="28"/>
  <c r="T8" i="28"/>
  <c r="S8" i="28"/>
  <c r="Q8" i="28"/>
  <c r="P8" i="28"/>
  <c r="O8" i="28"/>
  <c r="U7" i="28"/>
  <c r="T7" i="28"/>
  <c r="S7" i="28"/>
  <c r="Q7" i="28"/>
  <c r="P7" i="28"/>
  <c r="O7" i="28"/>
  <c r="U6" i="28"/>
  <c r="T6" i="28"/>
  <c r="S6" i="28"/>
  <c r="Q6" i="28"/>
  <c r="P6" i="28"/>
  <c r="O6" i="28"/>
  <c r="U5" i="28"/>
  <c r="T5" i="28"/>
  <c r="S5" i="28"/>
  <c r="Q5" i="28"/>
  <c r="P5" i="28"/>
  <c r="O5" i="28"/>
  <c r="H37" i="28" l="1"/>
  <c r="T12" i="28"/>
  <c r="U12" i="28"/>
  <c r="H36" i="28"/>
  <c r="H39" i="28"/>
  <c r="Q18" i="38" l="1"/>
  <c r="N18" i="38"/>
  <c r="K18" i="38"/>
  <c r="H18" i="38"/>
  <c r="E18" i="38"/>
  <c r="Q17" i="38"/>
  <c r="N17" i="38"/>
  <c r="K17" i="38"/>
  <c r="H17" i="38"/>
  <c r="E17" i="38"/>
  <c r="Q16" i="38"/>
  <c r="N16" i="38"/>
  <c r="K16" i="38"/>
  <c r="H16" i="38"/>
  <c r="E16" i="38"/>
  <c r="Q15" i="38"/>
  <c r="N15" i="38"/>
  <c r="K15" i="38"/>
  <c r="H15" i="38"/>
  <c r="E15" i="38"/>
  <c r="Q14" i="38"/>
  <c r="N14" i="38"/>
  <c r="K14" i="38"/>
  <c r="H14" i="38"/>
  <c r="E14" i="38"/>
  <c r="Q13" i="38"/>
  <c r="N13" i="38"/>
  <c r="K13" i="38"/>
  <c r="H13" i="38"/>
  <c r="E13" i="38"/>
  <c r="Q12" i="38"/>
  <c r="N12" i="38"/>
  <c r="K12" i="38"/>
  <c r="H12" i="38"/>
  <c r="E12" i="38"/>
  <c r="Q11" i="38"/>
  <c r="N11" i="38"/>
  <c r="K11" i="38"/>
  <c r="H11" i="38"/>
  <c r="E11" i="38"/>
  <c r="Q10" i="38"/>
  <c r="N10" i="38"/>
  <c r="K10" i="38"/>
  <c r="H10" i="38"/>
  <c r="E10" i="38"/>
  <c r="Q9" i="38"/>
  <c r="N9" i="38"/>
  <c r="K9" i="38"/>
  <c r="H9" i="38"/>
  <c r="E9" i="38"/>
  <c r="Q8" i="38"/>
  <c r="N8" i="38"/>
  <c r="K8" i="38"/>
  <c r="H8" i="38"/>
  <c r="E8" i="38"/>
  <c r="Q7" i="38"/>
  <c r="N7" i="38"/>
  <c r="K7" i="38"/>
  <c r="H7" i="38"/>
  <c r="E7" i="38"/>
  <c r="F23" i="34"/>
  <c r="F24" i="34" s="1"/>
  <c r="E23" i="34"/>
  <c r="E24" i="34" s="1"/>
  <c r="D23" i="34"/>
  <c r="D24" i="34" s="1"/>
  <c r="C23" i="34"/>
  <c r="B23" i="34"/>
  <c r="F22" i="34"/>
  <c r="E22" i="34"/>
  <c r="D22" i="34"/>
  <c r="C22" i="34"/>
  <c r="C24" i="34" s="1"/>
  <c r="B22" i="34"/>
  <c r="B24" i="34" s="1"/>
  <c r="AC17" i="34"/>
  <c r="W17" i="34"/>
  <c r="Q17" i="34"/>
  <c r="K17" i="34"/>
  <c r="E17" i="34"/>
  <c r="AC16" i="34"/>
  <c r="W16" i="34"/>
  <c r="Q16" i="34"/>
  <c r="K16" i="34"/>
  <c r="E16" i="34"/>
  <c r="AC15" i="34"/>
  <c r="W15" i="34"/>
  <c r="Q15" i="34"/>
  <c r="K15" i="34"/>
  <c r="E15" i="34"/>
  <c r="AC14" i="34"/>
  <c r="W14" i="34"/>
  <c r="Q14" i="34"/>
  <c r="K14" i="34"/>
  <c r="E14" i="34"/>
  <c r="AC13" i="34"/>
  <c r="W13" i="34"/>
  <c r="Q13" i="34"/>
  <c r="K13" i="34"/>
  <c r="E13" i="34"/>
  <c r="AC12" i="34"/>
  <c r="W12" i="34"/>
  <c r="Q12" i="34"/>
  <c r="K12" i="34"/>
  <c r="E12" i="34"/>
  <c r="AC11" i="34"/>
  <c r="W11" i="34"/>
  <c r="Q11" i="34"/>
  <c r="K11" i="34"/>
  <c r="E11" i="34"/>
  <c r="AC10" i="34"/>
  <c r="W10" i="34"/>
  <c r="Q10" i="34"/>
  <c r="K10" i="34"/>
  <c r="E10" i="34"/>
  <c r="AC9" i="34"/>
  <c r="W9" i="34"/>
  <c r="Q9" i="34"/>
  <c r="K9" i="34"/>
  <c r="E9" i="34"/>
  <c r="AC8" i="34"/>
  <c r="W8" i="34"/>
  <c r="Q8" i="34"/>
  <c r="K8" i="34"/>
  <c r="E8" i="34"/>
  <c r="AC7" i="34"/>
  <c r="W7" i="34"/>
  <c r="Q7" i="34"/>
  <c r="K7" i="34"/>
  <c r="E7" i="34"/>
  <c r="AC6" i="34"/>
  <c r="W6" i="34"/>
  <c r="Q6" i="34"/>
  <c r="K6" i="34"/>
  <c r="E6" i="34"/>
  <c r="G25" i="42" l="1"/>
  <c r="F25" i="42"/>
  <c r="E25" i="42"/>
  <c r="D25" i="42"/>
  <c r="C25" i="42"/>
  <c r="G24" i="42"/>
  <c r="F24" i="42"/>
  <c r="E24" i="42"/>
  <c r="D24" i="42"/>
  <c r="C24" i="42"/>
  <c r="G23" i="42"/>
  <c r="F23" i="42"/>
  <c r="E23" i="42"/>
  <c r="D23" i="42"/>
  <c r="C23" i="42"/>
  <c r="F18" i="1"/>
  <c r="F17" i="1"/>
  <c r="F16" i="1"/>
  <c r="E18" i="1"/>
  <c r="E17" i="1"/>
  <c r="E16" i="1"/>
  <c r="D18" i="1"/>
  <c r="D17" i="1"/>
  <c r="D16" i="1"/>
  <c r="C18" i="1"/>
  <c r="C17" i="1"/>
  <c r="C16" i="1"/>
  <c r="B18" i="1" l="1"/>
  <c r="B17" i="1"/>
  <c r="B16" i="1"/>
  <c r="F19" i="1" l="1"/>
  <c r="E19" i="1"/>
  <c r="D19" i="1"/>
  <c r="C19" i="1"/>
  <c r="F13" i="1"/>
  <c r="E13" i="1"/>
  <c r="D13" i="1"/>
  <c r="C13" i="1"/>
  <c r="F7" i="1"/>
  <c r="E7" i="1"/>
  <c r="D7" i="1"/>
  <c r="C7" i="1"/>
  <c r="B19" i="1" l="1"/>
  <c r="B7" i="1"/>
  <c r="B13" i="1"/>
  <c r="D10" i="9" l="1"/>
  <c r="D9" i="9"/>
  <c r="D8" i="9"/>
  <c r="D7" i="9"/>
  <c r="D6" i="9"/>
  <c r="D11" i="9" l="1"/>
  <c r="J10" i="17"/>
  <c r="H10" i="17"/>
  <c r="F10" i="17"/>
  <c r="D10" i="17"/>
  <c r="B10" i="17"/>
  <c r="D9" i="26" l="1"/>
  <c r="D10" i="26"/>
  <c r="D11" i="26"/>
  <c r="D12" i="26"/>
  <c r="D8" i="26"/>
  <c r="B12" i="16"/>
  <c r="J6" i="30" l="1"/>
  <c r="J7" i="30"/>
  <c r="J8" i="30"/>
  <c r="J9" i="30"/>
  <c r="J10" i="30"/>
  <c r="J11" i="30"/>
  <c r="I12" i="30" l="1"/>
  <c r="H12" i="30"/>
  <c r="G12" i="30"/>
  <c r="F12" i="30"/>
  <c r="E12" i="30"/>
  <c r="D12" i="30"/>
  <c r="C12" i="30"/>
  <c r="B12" i="30"/>
  <c r="J12" i="30"/>
  <c r="C14" i="6" l="1"/>
  <c r="C13" i="6"/>
  <c r="C12" i="6"/>
  <c r="D8" i="15" l="1"/>
  <c r="C8" i="15"/>
  <c r="G13" i="14" l="1"/>
  <c r="E13" i="14"/>
  <c r="D13" i="14"/>
  <c r="C13" i="14"/>
  <c r="B13" i="14"/>
  <c r="F12" i="14"/>
  <c r="F11" i="14"/>
  <c r="F10" i="14"/>
  <c r="F9" i="14"/>
  <c r="F8" i="14"/>
  <c r="F7" i="14"/>
  <c r="F6" i="14"/>
  <c r="F5" i="14"/>
  <c r="K14" i="13"/>
  <c r="J14" i="13"/>
  <c r="I14" i="13"/>
  <c r="H14" i="13"/>
  <c r="G14" i="13"/>
  <c r="E14" i="13"/>
  <c r="D14" i="13"/>
  <c r="C14" i="13"/>
  <c r="B14" i="13"/>
  <c r="L13" i="13"/>
  <c r="F13" i="13"/>
  <c r="L12" i="13"/>
  <c r="F12" i="13"/>
  <c r="L11" i="13"/>
  <c r="F11" i="13"/>
  <c r="L10" i="13"/>
  <c r="F10" i="13"/>
  <c r="L9" i="13"/>
  <c r="F9" i="13"/>
  <c r="L8" i="13"/>
  <c r="F8" i="13"/>
  <c r="L7" i="13"/>
  <c r="F7" i="13"/>
  <c r="L6" i="13"/>
  <c r="F6" i="13"/>
  <c r="F13" i="11"/>
  <c r="E13" i="11"/>
  <c r="D13" i="11"/>
  <c r="C13" i="11"/>
  <c r="B13" i="11"/>
  <c r="G12" i="11"/>
  <c r="G11" i="11"/>
  <c r="G10" i="11"/>
  <c r="G9" i="11"/>
  <c r="G8" i="11"/>
  <c r="G7" i="11"/>
  <c r="G6" i="11"/>
  <c r="G5" i="11"/>
  <c r="M7" i="13" l="1"/>
  <c r="M10" i="13"/>
  <c r="M11" i="13"/>
  <c r="M8" i="13"/>
  <c r="F13" i="14"/>
  <c r="M13" i="13"/>
  <c r="M9" i="13"/>
  <c r="F14" i="13"/>
  <c r="M12" i="13"/>
  <c r="L14" i="13"/>
  <c r="M6" i="13"/>
  <c r="G13" i="11"/>
  <c r="M14" i="13" l="1"/>
  <c r="I23" i="7"/>
  <c r="H23" i="7"/>
  <c r="G23" i="7"/>
  <c r="F23" i="7"/>
  <c r="E23" i="7"/>
  <c r="D23" i="7"/>
  <c r="C23" i="7"/>
  <c r="B23" i="7"/>
  <c r="J22" i="7"/>
  <c r="J21" i="7"/>
  <c r="J20" i="7"/>
  <c r="J19" i="7"/>
  <c r="J18" i="7"/>
  <c r="J17" i="7"/>
  <c r="J23" i="7" l="1"/>
  <c r="I12" i="7"/>
  <c r="H12" i="7"/>
  <c r="G12" i="7"/>
  <c r="F12" i="7"/>
  <c r="E12" i="7"/>
  <c r="D12" i="7"/>
  <c r="C12" i="7"/>
  <c r="B12" i="7"/>
  <c r="J11" i="7"/>
  <c r="M12" i="7" s="1"/>
  <c r="J10" i="7"/>
  <c r="M11" i="7" s="1"/>
  <c r="J9" i="7"/>
  <c r="M10" i="7" s="1"/>
  <c r="J8" i="7"/>
  <c r="M9" i="7" s="1"/>
  <c r="J7" i="7"/>
  <c r="M8" i="7" s="1"/>
  <c r="J6" i="7"/>
  <c r="M7" i="7" s="1"/>
  <c r="J12" i="7" l="1"/>
  <c r="M13" i="7" s="1"/>
  <c r="K9" i="6"/>
  <c r="J9" i="6"/>
  <c r="I9" i="6"/>
  <c r="H9" i="6"/>
  <c r="G9" i="6"/>
  <c r="F9" i="6"/>
  <c r="E9" i="6"/>
  <c r="D9" i="6"/>
  <c r="C9" i="6"/>
  <c r="B9" i="6"/>
  <c r="I9" i="4" l="1"/>
  <c r="I12" i="4" s="1"/>
  <c r="H12" i="4"/>
  <c r="G12" i="4"/>
  <c r="F12" i="4"/>
  <c r="D12" i="4" l="1"/>
  <c r="C12" i="4"/>
  <c r="B12" i="4"/>
  <c r="E9" i="4"/>
  <c r="E8" i="4"/>
  <c r="E7" i="4"/>
  <c r="E6" i="4"/>
  <c r="E5" i="4"/>
  <c r="E9" i="3"/>
  <c r="E8" i="3"/>
  <c r="E7" i="3"/>
  <c r="E6" i="3"/>
  <c r="E5" i="3"/>
  <c r="D12" i="3"/>
  <c r="C12" i="3"/>
  <c r="B12" i="3"/>
  <c r="E12" i="3" l="1"/>
  <c r="E12" i="4"/>
  <c r="I9" i="2"/>
  <c r="I8" i="2"/>
  <c r="I7" i="2"/>
  <c r="I6" i="2"/>
  <c r="I5" i="2"/>
  <c r="H12" i="2"/>
  <c r="G12" i="2"/>
  <c r="F12" i="2"/>
  <c r="I12" i="2" l="1"/>
</calcChain>
</file>

<file path=xl/comments1.xml><?xml version="1.0" encoding="utf-8"?>
<comments xmlns="http://schemas.openxmlformats.org/spreadsheetml/2006/main">
  <authors>
    <author>katarina.novakova</author>
  </authors>
  <commentList>
    <comment ref="D23" authorId="0" shapeId="0">
      <text>
        <r>
          <rPr>
            <sz val="12"/>
            <color theme="0"/>
            <rFont val="Calibri"/>
            <family val="2"/>
            <scheme val="minor"/>
          </rPr>
          <t>katarina.novakova:</t>
        </r>
        <r>
          <rPr>
            <sz val="11"/>
            <color theme="1"/>
            <rFont val="Calibri"/>
            <family val="2"/>
            <charset val="238"/>
          </rPr>
          <t xml:space="preserve">
</t>
        </r>
        <r>
          <rPr>
            <sz val="11"/>
            <color theme="1"/>
            <rFont val="Calibri"/>
            <family val="2"/>
            <charset val="238"/>
          </rPr>
          <t>opravila som údaje podľa tabuliek vyššie, kde tie údaje sú správne</t>
        </r>
      </text>
    </comment>
  </commentList>
</comments>
</file>

<file path=xl/sharedStrings.xml><?xml version="1.0" encoding="utf-8"?>
<sst xmlns="http://schemas.openxmlformats.org/spreadsheetml/2006/main" count="2115" uniqueCount="1047">
  <si>
    <t>Denná forma</t>
  </si>
  <si>
    <t>1+2</t>
  </si>
  <si>
    <t>Spolu</t>
  </si>
  <si>
    <t>Fakulta</t>
  </si>
  <si>
    <t>I. stupeň</t>
  </si>
  <si>
    <t>spojený  I. a II. stupeň</t>
  </si>
  <si>
    <t>II. stupeň</t>
  </si>
  <si>
    <t>LF</t>
  </si>
  <si>
    <t>PF</t>
  </si>
  <si>
    <t>PrávF</t>
  </si>
  <si>
    <t>FVS</t>
  </si>
  <si>
    <t>FF</t>
  </si>
  <si>
    <t>ÚTVŠ</t>
  </si>
  <si>
    <t>UVLF+UPJŠ</t>
  </si>
  <si>
    <t>UPJŠ</t>
  </si>
  <si>
    <t>počty neotvorených šp</t>
  </si>
  <si>
    <t>Počet šp</t>
  </si>
  <si>
    <t>podľa stavu k 31.10.2021</t>
  </si>
  <si>
    <t xml:space="preserve">Tab. 1.3.b) Podiel neotvorených študijných programov v AR 2021/2022 </t>
  </si>
  <si>
    <t xml:space="preserve">Tab. 1.3a)  Počet študijných programov  </t>
  </si>
  <si>
    <t>Tabuľka č. 12: Informácie o záverečných prácach a rigoróznych prácach predložených na obhajobu v roku 2021</t>
  </si>
  <si>
    <t>z toho počet prác predložených ženami</t>
  </si>
  <si>
    <t>Počet obhájených prác</t>
  </si>
  <si>
    <t>Fyzický počet vedúcich záverečných prác</t>
  </si>
  <si>
    <t>z toho ženy</t>
  </si>
  <si>
    <t>Fyzický počet vedúcich záverečných prác bez PhD.</t>
  </si>
  <si>
    <t>Fyzický počet vedúcich záverečných prác (odborníci z praxe)</t>
  </si>
  <si>
    <t>Bakalárska</t>
  </si>
  <si>
    <t>Diplomová</t>
  </si>
  <si>
    <t xml:space="preserve">Dizertačná </t>
  </si>
  <si>
    <t>Rigorózna</t>
  </si>
  <si>
    <t>T7 počet VŠ učiteľov k 30.9. 2021 (počet fyzických osôb)</t>
  </si>
  <si>
    <t>Funkčné miesto</t>
  </si>
  <si>
    <t>Fakulty</t>
  </si>
  <si>
    <t>BZ</t>
  </si>
  <si>
    <t>TIP</t>
  </si>
  <si>
    <t>Profesor</t>
  </si>
  <si>
    <t>Docent</t>
  </si>
  <si>
    <t>Odborný asistent s PhD.</t>
  </si>
  <si>
    <t>Odborný asistent bez ved. hodnosti</t>
  </si>
  <si>
    <t>Asistent</t>
  </si>
  <si>
    <t>Lektor</t>
  </si>
  <si>
    <t>T7 počet VŠ učiteľov k 30.9. 2020 (počet fyzických osôb)</t>
  </si>
  <si>
    <t>Odborný asistent</t>
  </si>
  <si>
    <t>T7 počet VŠ učiteľov k 30.9. 2019 (počet fyzických osôb)</t>
  </si>
  <si>
    <t> 0</t>
  </si>
  <si>
    <t>T7 počet VŠ učiteľov k 30.9. 2018 (počet fyzických osôb)</t>
  </si>
  <si>
    <t>Tabuľka 8:  Počet vysokoškolských učiteľov k 30.09.2017 (počet fyzických osôb)</t>
  </si>
  <si>
    <t>UPJŠ - počet učiteľov (fyzické osoby) za posledných 5 rokov</t>
  </si>
  <si>
    <t>podvody</t>
  </si>
  <si>
    <t>plagiáty</t>
  </si>
  <si>
    <t>disc. Konania</t>
  </si>
  <si>
    <t>pokarhanie</t>
  </si>
  <si>
    <t>podmienečné vylúčenia</t>
  </si>
  <si>
    <t>UTVŠ</t>
  </si>
  <si>
    <t>vysokoškolskí učitelia (VŠU)</t>
  </si>
  <si>
    <t>výskumní zamestnanci (VZ)</t>
  </si>
  <si>
    <t>spolu</t>
  </si>
  <si>
    <t>profesor*</t>
  </si>
  <si>
    <t>docent*</t>
  </si>
  <si>
    <t>odborný asistent CSc./PhD</t>
  </si>
  <si>
    <t>odborný asistent + asistent bez CSc./PhD</t>
  </si>
  <si>
    <t>VŠ učitelia spolu</t>
  </si>
  <si>
    <t>vedúci vedecký pracovník VKS I* (DrSc.)</t>
  </si>
  <si>
    <t>samostatný vedecký pracovník VKS IIa (CSc./PhD)</t>
  </si>
  <si>
    <t>vedecký pracovník VKS IIb (CSc./PhD)</t>
  </si>
  <si>
    <t>výskumný pracovník bez CSc./PhD</t>
  </si>
  <si>
    <t>odborný technický pracovník bez CSc./PhD</t>
  </si>
  <si>
    <t>výskumní zamestnanci spolu</t>
  </si>
  <si>
    <t>PrF</t>
  </si>
  <si>
    <t>spolu UPJŠ</t>
  </si>
  <si>
    <t>4.2.b) Počty samostatných výskumných pracovníkov s absolvovanou vysokou školou 2. stpňa</t>
  </si>
  <si>
    <t xml:space="preserve"> Kvalifikačná štruktúra tvorivých zamestnancov UPJŠ (funkčné miesta)</t>
  </si>
  <si>
    <t>4.2.c) Počet učiteľov s vedecko - pedagogickým titulom, vedeckou hodnosťou a vedeckou kvalifikáciou (prof, doc, DrSc., VKS I, VKSIIa)</t>
  </si>
  <si>
    <t>4.2.d) Počet učiteľov s PhD. a vyššie na celkovom počte učiteľov</t>
  </si>
  <si>
    <t>Podiel (%)</t>
  </si>
  <si>
    <t>19+2</t>
  </si>
  <si>
    <t>1 – virt.</t>
  </si>
  <si>
    <t>88+4</t>
  </si>
  <si>
    <t>fakulty</t>
  </si>
  <si>
    <t>psychologické poradenstvo</t>
  </si>
  <si>
    <t xml:space="preserve">poradenstvo v efektívnom učení </t>
  </si>
  <si>
    <t>sociálne poradenstvo </t>
  </si>
  <si>
    <t>podpora študentov so špecifickými potrebami</t>
  </si>
  <si>
    <t xml:space="preserve">2.3.h) Počet zamestnancov so zameraním na podporu študentov v AR 2021/2022: </t>
  </si>
  <si>
    <t xml:space="preserve">2.3.g) Rozsah podpory a služieb kariérového poradenstva (odhadovaných v hodinách na študenta) </t>
  </si>
  <si>
    <t>počet poriadenstiev</t>
  </si>
  <si>
    <t>slovenský jazyk</t>
  </si>
  <si>
    <t>anglický jazyk</t>
  </si>
  <si>
    <t>kariérové</t>
  </si>
  <si>
    <t>poradenstvo v efektívnom učení</t>
  </si>
  <si>
    <t xml:space="preserve">psychologické </t>
  </si>
  <si>
    <t>sociálne</t>
  </si>
  <si>
    <t xml:space="preserve">spolu: </t>
  </si>
  <si>
    <t>AR 2021/2022</t>
  </si>
  <si>
    <t>2020/2021</t>
  </si>
  <si>
    <t>I.</t>
  </si>
  <si>
    <t>NDŠ spolu:</t>
  </si>
  <si>
    <t>fakulta</t>
  </si>
  <si>
    <t>podiel (%)</t>
  </si>
  <si>
    <t>3.3.h a i) Počet odhalených akademických podvodov, plagiátov, disciplinárnych konaní</t>
  </si>
  <si>
    <t>VSPK022</t>
  </si>
  <si>
    <t>2021/2022</t>
  </si>
  <si>
    <t>2019/2020</t>
  </si>
  <si>
    <t>2018/2019</t>
  </si>
  <si>
    <t>2017/2018</t>
  </si>
  <si>
    <t>FF UPJŠ</t>
  </si>
  <si>
    <t>FVS UPJŠ</t>
  </si>
  <si>
    <t>LF UPJŠ</t>
  </si>
  <si>
    <t>PF UPJŠ</t>
  </si>
  <si>
    <t>PrF UPJŠ</t>
  </si>
  <si>
    <t>Prihlásení pre AR 2021/2022</t>
  </si>
  <si>
    <t>Prijatí pre AR 2021/2022</t>
  </si>
  <si>
    <t>Zapísaní pre AR 2021/2022</t>
  </si>
  <si>
    <t>prihlásení</t>
  </si>
  <si>
    <t>prijatí</t>
  </si>
  <si>
    <t>zapísaní</t>
  </si>
  <si>
    <t>prijatí / prihlásení</t>
  </si>
  <si>
    <t>zapísaní / prijatí</t>
  </si>
  <si>
    <t>zapísaní / prihlásení</t>
  </si>
  <si>
    <t>denné</t>
  </si>
  <si>
    <t>externé</t>
  </si>
  <si>
    <t>LF I. st.</t>
  </si>
  <si>
    <t>LF I. a II. st.</t>
  </si>
  <si>
    <t>Počet prác</t>
  </si>
  <si>
    <t>Priemer na osobu</t>
  </si>
  <si>
    <t>Maximum an osobu</t>
  </si>
  <si>
    <t>Vedúci práce</t>
  </si>
  <si>
    <t>Počet</t>
  </si>
  <si>
    <t>(žiadny)</t>
  </si>
  <si>
    <t>doc. et doc. PhDr. Magdaléna Hagovská, PhD., MPH</t>
  </si>
  <si>
    <t>doc. Ing. Anna Čepelová, PhD.</t>
  </si>
  <si>
    <t>doc. Ing. Iveta Cimboláková, PhD.</t>
  </si>
  <si>
    <t>doc. Ing. Jaroslav Majerník, PhD.</t>
  </si>
  <si>
    <t>doc. Ing. Katarína Bónová, PhD.</t>
  </si>
  <si>
    <t>doc. Ing. Katarína Dubayová, PhD.</t>
  </si>
  <si>
    <t>doc. Ing. Mgr. Jozef Bavoľár, PhD.</t>
  </si>
  <si>
    <t>doc. Ing. Norbert Kopčo, PhD.</t>
  </si>
  <si>
    <t>doc. Ing. PhDr. Stanislav Konečný, PhD.</t>
  </si>
  <si>
    <t>doc. Ing. Silvia Ručinská, PhD.</t>
  </si>
  <si>
    <t>doc. Ing. Viera Vojteková, PhD.</t>
  </si>
  <si>
    <t>doc. JUDr. Alena Krunková, PhD.</t>
  </si>
  <si>
    <t>doc. JUDr. Diana Treščáková, PhD.</t>
  </si>
  <si>
    <t>doc. JUDr. Erik Štenpien, PhD.</t>
  </si>
  <si>
    <t>doc. JUDr. Ing. Jaroslav Dolný, PhD.</t>
  </si>
  <si>
    <t>doc. JUDr. Jana Žuľová, PhD.</t>
  </si>
  <si>
    <t>doc. JUDr. Jaroslav Čollák, PhD.</t>
  </si>
  <si>
    <t>doc. JUDr. Jozef Tekeli, PhD.</t>
  </si>
  <si>
    <t>doc. JUDr. Marcel Dolobáč, PhD.</t>
  </si>
  <si>
    <t>doc. JUDr. Marta Breichová Lapčáková, PhD.</t>
  </si>
  <si>
    <t>doc. JUDr. Marta Tóthová, PhD.</t>
  </si>
  <si>
    <t>doc. JUDr. Martin Vernarský, PhD.</t>
  </si>
  <si>
    <t>doc. JUDr. Martina Jánošíková, Ph.D.</t>
  </si>
  <si>
    <t>doc. JUDr. Mgr. Michal Jesenko, PhD.</t>
  </si>
  <si>
    <t>doc. JUDr. Milan Sudzina, PhD.</t>
  </si>
  <si>
    <t>doc. JUDr. Milena Barinková, CSc.</t>
  </si>
  <si>
    <t>doc. JUDr. Miroslav Fico, PhD.</t>
  </si>
  <si>
    <t>doc. JUDr. Peter Molitoris, PhD.</t>
  </si>
  <si>
    <t>doc. JUDr. Peter Molnár, PhD.</t>
  </si>
  <si>
    <t>doc. JUDr. Radomír Jakab, PhD.</t>
  </si>
  <si>
    <t>doc. JUDr. Regina Hučková, PhD.</t>
  </si>
  <si>
    <t>doc. JUDr. Renáta Bačárová, PhD., LL.M.</t>
  </si>
  <si>
    <t>doc. JUDr. Simona Ferenčíková, PhD.</t>
  </si>
  <si>
    <t>doc. JUDr. Tibor Seman, PhD.</t>
  </si>
  <si>
    <t>doc. JUDr. Vladimír Vrana, PhD.</t>
  </si>
  <si>
    <t>doc. JUDr. Vladimíra Žofčinová, PhD.</t>
  </si>
  <si>
    <t>doc. Marián Milčák, PhD.</t>
  </si>
  <si>
    <t>doc. Mgr. Adriana Jesenková, PhD.</t>
  </si>
  <si>
    <t>doc. Mgr. Alexander Onufrák, PhD.</t>
  </si>
  <si>
    <t>doc. Mgr. Gabriel Eštok, PhD.</t>
  </si>
  <si>
    <t>doc. Mgr. Gabriela Kravčáková, PhD.</t>
  </si>
  <si>
    <t>doc. Mgr. Gregor Bánó, PhD.</t>
  </si>
  <si>
    <t>doc. Mgr. Iveta Jeleňová, PhD.</t>
  </si>
  <si>
    <t>doc. Mgr. Ján Sabol, PhD.,ArtD.</t>
  </si>
  <si>
    <t>doc. Mgr. Jozef Kiseľák, PhD.</t>
  </si>
  <si>
    <t>doc. Mgr. JUDr. Dušan Šlosár, PhD.</t>
  </si>
  <si>
    <t>doc. Mgr. Ladislav Novotný, PhD.</t>
  </si>
  <si>
    <t>doc. Mgr. Mária Bačíková, PhD.</t>
  </si>
  <si>
    <t>doc. Mgr. Markéta Andričíková, PhD.</t>
  </si>
  <si>
    <t>doc. Mgr. Michal Gallay, PhD.</t>
  </si>
  <si>
    <t>doc. Mgr. Monika Hricová, PhD.</t>
  </si>
  <si>
    <t>doc. Mgr. Peter Urban, PhD.</t>
  </si>
  <si>
    <t>doc. Mgr. Renáta Gregová, PhD.</t>
  </si>
  <si>
    <t>doc. Mgr. Renáta Timková, PhD.</t>
  </si>
  <si>
    <t>doc. Mgr. Róbert Stojka, PhD.</t>
  </si>
  <si>
    <t>doc. Mgr. Soňa Lovašová, PhD.</t>
  </si>
  <si>
    <t>doc. Mgr. Soňa Šnircová, PhD.</t>
  </si>
  <si>
    <t>doc. Mgr. Vladimír Lichner, PhD.</t>
  </si>
  <si>
    <t>doc. Mgr. Zuzana Dankulincová, PhD.</t>
  </si>
  <si>
    <t>doc. MUDr. Adriana Boleková, PhD.</t>
  </si>
  <si>
    <t>doc. MUDr. Dalibor Kolesár, PhD.</t>
  </si>
  <si>
    <t>doc. MUDr. Erik Dosedla, PhD., MBA</t>
  </si>
  <si>
    <t>doc. MUDr. Eva Szabóová, PhD.</t>
  </si>
  <si>
    <t>doc. MUDr. Ingrid Dravecká, PhD.</t>
  </si>
  <si>
    <t>doc. MUDr. Ingrid Hodorová, PhD.</t>
  </si>
  <si>
    <t>doc. MUDr. Ivan Dóci, PhD.</t>
  </si>
  <si>
    <t>doc. MUDr. Ivana Valočiková, PhD.</t>
  </si>
  <si>
    <t>doc. MUDr. Ján Fedačko, PhD.</t>
  </si>
  <si>
    <t>doc. MUDr. Jarmila Szilasiová, PhD., univer. prof.</t>
  </si>
  <si>
    <t>doc. MUDr. Jozef Belák, PhD.</t>
  </si>
  <si>
    <t>doc. MUDr. Jozef Gonsorčík, CSc.</t>
  </si>
  <si>
    <t>doc. MUDr. Marek Lacko, PhD.</t>
  </si>
  <si>
    <t>doc. MUDr. Marek Šoltés, PhD.</t>
  </si>
  <si>
    <t>doc. MUDr. Mária Rašiová, PhD.</t>
  </si>
  <si>
    <t>doc. MUDr. Marián Sninčák, CSc.</t>
  </si>
  <si>
    <t>doc. MUDr. Martin Janičko, PhD.</t>
  </si>
  <si>
    <t>doc. MUDr. Martina Čižmáriková, PhD.</t>
  </si>
  <si>
    <t>doc. MUDr. Martina Zavacká, PhD., MPH</t>
  </si>
  <si>
    <t>doc. MUDr. Matej Škorvánek, PhD.</t>
  </si>
  <si>
    <t>doc. MUDr. Milan Kuchta, CSc.</t>
  </si>
  <si>
    <t>doc. MUDr. Miriam Kozárová, PhD.</t>
  </si>
  <si>
    <t>doc. MUDr. Miroslav Gajdoš, CSc., MPH</t>
  </si>
  <si>
    <t>doc. MUDr. Norbert Lukán, PhD.</t>
  </si>
  <si>
    <t>doc. MUDr. Oliver Rácz, CSc.</t>
  </si>
  <si>
    <t>doc. MUDr. Pavol Joppa, PhD.</t>
  </si>
  <si>
    <t>doc. MUDr. Pavol Kristian, PhD.</t>
  </si>
  <si>
    <t>doc. MUDr. Pavol Török, CSc.</t>
  </si>
  <si>
    <t>doc. MUDr. Peter Takáč, PhD., univer. prof.</t>
  </si>
  <si>
    <t>doc. MUDr. Radoslav Morochovič, PhD.</t>
  </si>
  <si>
    <t>doc. MUDr. Roman Beňačka, CSc.</t>
  </si>
  <si>
    <t>doc. MUDr. Silvia Farkašová Iannaccone, PhD.</t>
  </si>
  <si>
    <t>doc. MUDr. Silvia Mišíková, PhD., MPH</t>
  </si>
  <si>
    <t>doc. MUDr. Silvia Timková, PhD.</t>
  </si>
  <si>
    <t>doc. MUDr. Silvia Toporcerová, PhD., MBA</t>
  </si>
  <si>
    <t>doc. MUDr. Viola Vargová, PhD.</t>
  </si>
  <si>
    <t>doc. MUDr. Vladimír Sihotský, PhD.</t>
  </si>
  <si>
    <t>doc. MUDr. Zuzana Paraličová, PhD.</t>
  </si>
  <si>
    <t>doc. MVDr. Jozef Mihalik, CSc.</t>
  </si>
  <si>
    <t>doc. MVDr. Květuše Lovásová, PhD.</t>
  </si>
  <si>
    <t>doc. MVDr. Martina Bago Pilátová, PhD.</t>
  </si>
  <si>
    <t>doc. PaedDr. Ingrid Puchalová, PhD.</t>
  </si>
  <si>
    <t>doc. PaedDr. Ivica Hajdučeková, PhD.</t>
  </si>
  <si>
    <t>doc. PaedDr. Klaudia Zusková, PhD.</t>
  </si>
  <si>
    <t>doc. PaedDr. Renáta Orosová, PhD.</t>
  </si>
  <si>
    <t>doc. PhDr. Anna Džambová, PhD.</t>
  </si>
  <si>
    <t>doc. PhDr. Beáta Ráczová, PhD.</t>
  </si>
  <si>
    <t>doc. PhDr. Daniel Dobiaš, PhD.</t>
  </si>
  <si>
    <t>doc. PhDr. Drahomíra Ondrová, CSc.</t>
  </si>
  <si>
    <t>doc. PhDr. Jana Šutajová, PhD.</t>
  </si>
  <si>
    <t>doc. PhDr. Katarína Šiňanská, PhD.</t>
  </si>
  <si>
    <t>doc. PhDr. Lenka Lachytová, Ph.D., MBA</t>
  </si>
  <si>
    <t>doc. PhDr. Marianna Sedláková, PhD.</t>
  </si>
  <si>
    <t>Doc. PhDr. Peter Nezník, CSc.</t>
  </si>
  <si>
    <t>doc. PhDr. Richard Geffert, Ph.D.</t>
  </si>
  <si>
    <t>doc. PhDr. Slávka Janigová, PhD.</t>
  </si>
  <si>
    <t>doc. PhDr. Štefan Jusko, PhD.</t>
  </si>
  <si>
    <t>doc. PhDr. Viliam Knap, PhD., MHA, MPH</t>
  </si>
  <si>
    <t>doc. PhDr. Vladimír Goněc, DrSc.</t>
  </si>
  <si>
    <t>doc. RNDr. Andrea Straková Fedorková, PhD.</t>
  </si>
  <si>
    <t>doc. RNDr. Bianka Bojková, PhD.</t>
  </si>
  <si>
    <t>doc. RNDr. Daniel Klein, PhD.</t>
  </si>
  <si>
    <t>doc. RNDr. Dušan Šveda, CSc.</t>
  </si>
  <si>
    <t>doc. RNDr. Erik Sedlák, DrSc.</t>
  </si>
  <si>
    <t>doc. RNDr. Gabriel Žoldák, PhD.</t>
  </si>
  <si>
    <t>doc. RNDr. Ingrid Semanišinová, PhD.</t>
  </si>
  <si>
    <t>doc. RNDr. Ivan Potočňák, PhD.</t>
  </si>
  <si>
    <t>doc. RNDr. Ján Kaňuk, PhD.</t>
  </si>
  <si>
    <t>doc. RNDr. Janka Vašková, PhD.</t>
  </si>
  <si>
    <t>doc. RNDr. Janka Vrláková, PhD.</t>
  </si>
  <si>
    <t>doc. RNDr. Jozef Jirásek, PhD.</t>
  </si>
  <si>
    <t>doc. RNDr. Jozef Strečka, PhD.</t>
  </si>
  <si>
    <t>doc. RNDr. Jozef Uličný, CSc.</t>
  </si>
  <si>
    <t>doc. RNDr. Jozef Urbán, CSc.</t>
  </si>
  <si>
    <t>doc. RNDr. Juraj Kuchár, PhD.</t>
  </si>
  <si>
    <t>doc. RNDr. Juraj Ševc, PhD.</t>
  </si>
  <si>
    <t>doc. RNDr. Katarína Bruňáková, PhD.</t>
  </si>
  <si>
    <t>doc. RNDr. Katarína Reiffová, PhD.</t>
  </si>
  <si>
    <t>doc. RNDr. Katarína Štroffeková, PhD.</t>
  </si>
  <si>
    <t>doc. RNDr. Ľubomír Panigaj, CSc.</t>
  </si>
  <si>
    <t>doc. RNDr. Ľubomír Šnajder, PhD.</t>
  </si>
  <si>
    <t>doc. RNDr. Marcel Uhrin, PhD.</t>
  </si>
  <si>
    <t>doc. RNDr. Marek Bombara, PhD.</t>
  </si>
  <si>
    <t>doc. RNDr. Marek Wolf, CSc.</t>
  </si>
  <si>
    <t>doc. RNDr. Mária Ganajová, CSc.</t>
  </si>
  <si>
    <t>doc. RNDr. Marián Kireš, PhD.</t>
  </si>
  <si>
    <t>doc. RNDr. Martina Hančová, PhD.</t>
  </si>
  <si>
    <t>doc. RNDr. Miroslav Almáši, PhD.</t>
  </si>
  <si>
    <t>doc. RNDr. Miroslav Ploščica, CSc.</t>
  </si>
  <si>
    <t>doc. RNDr. Miroslava Martinková, PhD.</t>
  </si>
  <si>
    <t>doc. RNDr. Miroslava Rabajdová, PhD.</t>
  </si>
  <si>
    <t>doc. RNDr. Ondrej Hutník, PhD.</t>
  </si>
  <si>
    <t>doc. RNDr. Peter Paľove-Balang, PhD.</t>
  </si>
  <si>
    <t>doc. RNDr. Peter Pristaš, CSc.</t>
  </si>
  <si>
    <t>doc. RNDr. Peter Solár, PhD.</t>
  </si>
  <si>
    <t>doc. RNDr. Rastislav Jendželovský, PhD.</t>
  </si>
  <si>
    <t>doc. RNDr. Roman Soták, PhD.</t>
  </si>
  <si>
    <t>doc. RNDr. Rudolf Gális, PhD.</t>
  </si>
  <si>
    <t>doc. RNDr. Stanislav Lukáč, PhD.</t>
  </si>
  <si>
    <t>doc. RNDr. Taťána Gondová, CSc.</t>
  </si>
  <si>
    <t>doc. RNDr. Viktor Víglaský, PhD.</t>
  </si>
  <si>
    <t>doc. RNDr. Zuzana Daxnerová, CSc.</t>
  </si>
  <si>
    <t>doc. RNDr. Zuzana Vargová, Ph.D.</t>
  </si>
  <si>
    <t>doc. ThDr. Peter Borza, PhD.</t>
  </si>
  <si>
    <t>Dr. Alexandra Veledina, PhD.</t>
  </si>
  <si>
    <t>Dr. rer. pol. Michaela Kováčová</t>
  </si>
  <si>
    <t>Dr.h.c. prof. Mgr. Slávka Tomaščíková, PhD.</t>
  </si>
  <si>
    <t>Dr.h.c. prof. MUDr. Andrej Jenča, CSc., MPH</t>
  </si>
  <si>
    <t>Dr.h.c. prof. MUDr. Leonard Siegfried, CSc.</t>
  </si>
  <si>
    <t>Dr.h.c. prof. PhDr. Marcela Gbúrová, CSc.</t>
  </si>
  <si>
    <t>Ing. Eva Kiktová, PhD.</t>
  </si>
  <si>
    <t>Ing. Eva Mihaliková, PhD.</t>
  </si>
  <si>
    <t>Ing. Eva Výrostová, PhD.</t>
  </si>
  <si>
    <t>Ing. Ján Bóna</t>
  </si>
  <si>
    <t>Ing. Karolína Červená, PhD.</t>
  </si>
  <si>
    <t>Ing. Lenka Pčolinská, PhD.</t>
  </si>
  <si>
    <t>Ing. Michaela Kakašová</t>
  </si>
  <si>
    <t>Ing. Peter Magura</t>
  </si>
  <si>
    <t>Ing. Viliam Kováč, PhD.</t>
  </si>
  <si>
    <t>Ing. Zuzana Hrabovská, PhD.</t>
  </si>
  <si>
    <t>JUDr. Adrián Popovič, PhD.</t>
  </si>
  <si>
    <t>JUDr. Dominik Šoltys, PhD.</t>
  </si>
  <si>
    <t>JUDr. Dominika Cukerová, PhD.</t>
  </si>
  <si>
    <t>JUDr. JCLic. Tomáš Majerčák, PhD.</t>
  </si>
  <si>
    <t>JUDr. Jozef Sábo, PhD.</t>
  </si>
  <si>
    <t>JUDr. Katarína Lešková</t>
  </si>
  <si>
    <t>JUDr. Ľuboslav Sisák</t>
  </si>
  <si>
    <t>JUDr. Ľuboš Dobrovič, PhD.</t>
  </si>
  <si>
    <t>JUDr. Ľudmila Elbert, PhD.</t>
  </si>
  <si>
    <t>JUDr. Lukáš Jančát</t>
  </si>
  <si>
    <t>JUDr. Lukáš Michaľov, PhD.</t>
  </si>
  <si>
    <t>JUDr. Martin Štrkolec, PhD.</t>
  </si>
  <si>
    <t>JUDr. Martina Kantorová, PhD.</t>
  </si>
  <si>
    <t>JUDr. Mgr. Rebeka Marčeková</t>
  </si>
  <si>
    <t>JUDr. Miroslava Kušníriková</t>
  </si>
  <si>
    <t>JUDr. Monika Minčičová, PhD.</t>
  </si>
  <si>
    <t>JUDr. Peter Čopko, PhD.</t>
  </si>
  <si>
    <t>JUDr. Radoslav Benko, PhD., LL.M.</t>
  </si>
  <si>
    <t>JUDr. Róbert Gyuri, PhD.</t>
  </si>
  <si>
    <t>JUDr. Štefan Kseňák, PhD.</t>
  </si>
  <si>
    <t>JUDr. Vladimír Filičko, PhD.</t>
  </si>
  <si>
    <t>JUDr. Žofia Mrázová, PhD., MCL</t>
  </si>
  <si>
    <t>MDDr. Juraj Bánovčin, PhD.</t>
  </si>
  <si>
    <t>MDDr. Marcel Riznič, PhD.</t>
  </si>
  <si>
    <t>MDDr. MUDr. Beáta Bolerázska, PhD.</t>
  </si>
  <si>
    <t>Mgr. Adam Ševčovič</t>
  </si>
  <si>
    <t>Mgr. Adriana Saboviková, PhD.</t>
  </si>
  <si>
    <t>Mgr. Agata Horbacz, PhD.</t>
  </si>
  <si>
    <t>Mgr. Alena Buková, PhD.</t>
  </si>
  <si>
    <t>Mgr. Alexandra Husivargová</t>
  </si>
  <si>
    <t>Mgr. Alexandra Popovičová, PhD.</t>
  </si>
  <si>
    <t>Mgr. Andrea Houžvičková, PhD.</t>
  </si>
  <si>
    <t>Mgr. Andrea Košíková</t>
  </si>
  <si>
    <t>Mgr. Aurel Zelko, PhD.</t>
  </si>
  <si>
    <t>Mgr. Barbora Linhartová, PhD.</t>
  </si>
  <si>
    <t>Mgr. Barbora Petrová</t>
  </si>
  <si>
    <t>Mgr. Bence Marczi</t>
  </si>
  <si>
    <t>Mgr. Daniela Laubertová</t>
  </si>
  <si>
    <t>Mgr. Dávid Gajdoščík, PhD.</t>
  </si>
  <si>
    <t>Mgr. Dávid Kaško, PhD.</t>
  </si>
  <si>
    <t>Mgr. Dávid Priščák</t>
  </si>
  <si>
    <t>Mgr. Denisa Fedáková, PhD.</t>
  </si>
  <si>
    <t>Mgr. Denisa Rovenská, PhD.</t>
  </si>
  <si>
    <t>Mgr. Dominika Bernátová</t>
  </si>
  <si>
    <t>Mgr. Drahoslav Magdoško, PhD.</t>
  </si>
  <si>
    <t>Mgr. Gabriela Bernátová</t>
  </si>
  <si>
    <t>Mgr. Gabriela Onušková, PhD.</t>
  </si>
  <si>
    <t>Mgr. Imrich Sládek, PhD.</t>
  </si>
  <si>
    <t>Mgr. Ivan Kundrát, PhD.</t>
  </si>
  <si>
    <t>Mgr. Ján Ruman, PhD.</t>
  </si>
  <si>
    <t>Mgr. Ján Šašak, PhD.</t>
  </si>
  <si>
    <t>Mgr. Jana Diabelková, PhD.</t>
  </si>
  <si>
    <t>Mgr. Jana Schrötter, PhD.</t>
  </si>
  <si>
    <t>Mgr. Jana Tomičová</t>
  </si>
  <si>
    <t>Mgr. Jozef Benka, PhD. et PhD.</t>
  </si>
  <si>
    <t>Mgr. Jozef Šupinský, PhD.</t>
  </si>
  <si>
    <t>Mgr. Július Rozenfeld, PhD.</t>
  </si>
  <si>
    <t>Mgr. Karin Sabolíková, PhD.</t>
  </si>
  <si>
    <t>Mgr. Katarína Lukáčová, PhD.</t>
  </si>
  <si>
    <t>Mgr. Katarína Miňová, PhD.</t>
  </si>
  <si>
    <t>Mgr. Katarína Onačillová, PhD.</t>
  </si>
  <si>
    <t>Mgr. Katarína Oravcová</t>
  </si>
  <si>
    <t>Mgr. Katarína Petrášová</t>
  </si>
  <si>
    <t>Mgr. Katarína Petríková, PhD.</t>
  </si>
  <si>
    <t>Mgr. Kurt Magsamen</t>
  </si>
  <si>
    <t>Mgr. Lena Ivančová, PhD.</t>
  </si>
  <si>
    <t>Mgr. Loránt Pregi, PhD.</t>
  </si>
  <si>
    <t>Mgr. Ľubica Gregová Širicová, PhD.</t>
  </si>
  <si>
    <t>Mgr. Ľuboš Ambro, PhD.</t>
  </si>
  <si>
    <t>Mgr. Lucia Bakošová, PhD.</t>
  </si>
  <si>
    <t>Mgr. Lucia Barbierik, PhD.</t>
  </si>
  <si>
    <t>Mgr. Lukáš Ivančík</t>
  </si>
  <si>
    <t>Mgr. Magdaléna Hovanová, PhD.</t>
  </si>
  <si>
    <t>Mgr. Marcel Čurgali</t>
  </si>
  <si>
    <t>Mgr. Mária Nagyová</t>
  </si>
  <si>
    <t>Mgr. Mária Ryniková</t>
  </si>
  <si>
    <t>Mgr. Mária Tomková, PhD.</t>
  </si>
  <si>
    <t>Mgr. Marián Kulla, PhD.</t>
  </si>
  <si>
    <t>Mgr. Marianna Kizeková, PhD., MBA</t>
  </si>
  <si>
    <t>Mgr. Maroš Melichárek, PhD.</t>
  </si>
  <si>
    <t>Mgr. Martin Škára, PhD.</t>
  </si>
  <si>
    <t>Mgr. Martina Martausová, PhD.</t>
  </si>
  <si>
    <t>Mgr. Mgr. Anabela Katreničová, Ph.D.</t>
  </si>
  <si>
    <t>Mgr. Mgr. Mária Fedorčáková, PhD.</t>
  </si>
  <si>
    <t>Mgr. Michaela Nováková</t>
  </si>
  <si>
    <t>Mgr. Michaela Ružičková</t>
  </si>
  <si>
    <t>Mgr. Michal Kentoš, PhD.</t>
  </si>
  <si>
    <t>Mgr. Miriam Slavkovská, PhD.</t>
  </si>
  <si>
    <t>Mgr. Miriama Filčáková</t>
  </si>
  <si>
    <t>Mgr. Miroslava Köverová, PhD.</t>
  </si>
  <si>
    <t>Mgr. MUDr. Jozef Dragašek, PhD., MHA</t>
  </si>
  <si>
    <t>Mgr. Nikola Regináčová, PhD.</t>
  </si>
  <si>
    <t>Mgr. Ondrej Kalina, PhD.</t>
  </si>
  <si>
    <t>Mgr. Patrik Furik</t>
  </si>
  <si>
    <t>Mgr. Pavol Kačmár, PhD.</t>
  </si>
  <si>
    <t>Mgr. Pavol Mikula, PhD.</t>
  </si>
  <si>
    <t>Mgr. Peter Dubóczi, PhD.</t>
  </si>
  <si>
    <t>Mgr. Peter Fedorčák, PhD.</t>
  </si>
  <si>
    <t>Mgr. Peter Getlík, PhD.</t>
  </si>
  <si>
    <t>Mgr. Peter Koromház, PhD.</t>
  </si>
  <si>
    <t>Mgr. Petra Filipová, PhD.</t>
  </si>
  <si>
    <t>Mgr. PhDr. Rastislav Král, PhD.</t>
  </si>
  <si>
    <t>Mgr. Renáta Pillárová</t>
  </si>
  <si>
    <t>Mgr. René Šebeňa, PhD.</t>
  </si>
  <si>
    <t>Mgr. Richard Melichar</t>
  </si>
  <si>
    <t>Mgr. Roman Gajdoš</t>
  </si>
  <si>
    <t>Mgr. Silvia Rosivalová Baučeková, PhD.</t>
  </si>
  <si>
    <t>Mgr. Simona Ďurbisová, PhD.</t>
  </si>
  <si>
    <t>Mgr. Simona Hirčková</t>
  </si>
  <si>
    <t>Mgr. Tomáš Dvorský, PhD.</t>
  </si>
  <si>
    <t>Mgr. Ulrika Strömplová, PhD.</t>
  </si>
  <si>
    <t>Mgr. Veronika Džatková, PhD.</t>
  </si>
  <si>
    <t>Mgr. Viera Čurová</t>
  </si>
  <si>
    <t>Mgr. Viktória Kráľová, PhD.</t>
  </si>
  <si>
    <t>Mgr. Vladimír Komanický, Ph.D.</t>
  </si>
  <si>
    <t>Mgr. Vladimíra Timková, PhD.</t>
  </si>
  <si>
    <t>Mgr. Vladislav Kolarčik, PhD.</t>
  </si>
  <si>
    <t>Mgr. Zuzana Buráková, PhD.</t>
  </si>
  <si>
    <t>Mgr. Zuzana Kováčiková, PhD.</t>
  </si>
  <si>
    <t>Mgr. Zuzana Küchelová, PhD.</t>
  </si>
  <si>
    <t>Mgr. Zuzana Nagyová</t>
  </si>
  <si>
    <t>Mgr. Zuzana Olexová</t>
  </si>
  <si>
    <t>Mgr. Zuzana Tokárová, PhD.</t>
  </si>
  <si>
    <t>MSc. Natália Sabolová</t>
  </si>
  <si>
    <t>MUDr. Adriána Petrášová, PhD.</t>
  </si>
  <si>
    <t>MUDr. Alena Yaluri, PhD.</t>
  </si>
  <si>
    <t>MUDr. Alojz Rajnič, PhD.</t>
  </si>
  <si>
    <t>MUDr. Andrej Jenča, PhD., MBA</t>
  </si>
  <si>
    <t>MUDr. Andrej Vrzgula, PhD.</t>
  </si>
  <si>
    <t>MUDr. Aneta Bednářová, PhD.</t>
  </si>
  <si>
    <t>MUDr. Anna Birková, PhD.</t>
  </si>
  <si>
    <t>MUDr. Anna Kubincová, PhD.</t>
  </si>
  <si>
    <t>MUDr. Dagmar Breznoščáková, Ph.D.</t>
  </si>
  <si>
    <t>MUDr. Dominik Pella, PhD.</t>
  </si>
  <si>
    <t>MUDr. Dominika Jarčušková, PhD.</t>
  </si>
  <si>
    <t>MUDr. Eduard Veseliny, PhD.</t>
  </si>
  <si>
    <t>MUDr. Erika Štammová</t>
  </si>
  <si>
    <t>MUDr. Eva Sedláková, PhD.</t>
  </si>
  <si>
    <t>MUDr. Gabriel Koľvek, PhD.</t>
  </si>
  <si>
    <t>MUDr. Ivan Kováč, PhD.</t>
  </si>
  <si>
    <t>MUDr. Ivan Majerčák</t>
  </si>
  <si>
    <t>MUDr. Ivana Gotthardová, PhD.</t>
  </si>
  <si>
    <t>MUDr. Ivana Hockicková, PhD.</t>
  </si>
  <si>
    <t>MUDr. Ivana Paraničová, PhD.</t>
  </si>
  <si>
    <t>MUDr. Ivana Trojová, PhD.</t>
  </si>
  <si>
    <t>MUDr. Ján Kučera, Ph.D.</t>
  </si>
  <si>
    <t>MUDr. Ján Richnavský, PhD.</t>
  </si>
  <si>
    <t>MUDr. Jana Figurová, PhD.</t>
  </si>
  <si>
    <t>MUDr. Jana Šimonová, PhD., MPH</t>
  </si>
  <si>
    <t>MUDr. Jana Vančíková, PhD.</t>
  </si>
  <si>
    <t>MUDr. Janette Baloghová, PhD.</t>
  </si>
  <si>
    <t>MUDr. Jarmila Chrenková, PhD.</t>
  </si>
  <si>
    <t>MUDr. Jaroslav Rosenberger, PhD.</t>
  </si>
  <si>
    <t>MUDr. Judita Capková, PhD.</t>
  </si>
  <si>
    <t>MUDr. Juliana Ferenczová, PhD.</t>
  </si>
  <si>
    <t>MUDr. Katarína Tokarčíková, PhD.</t>
  </si>
  <si>
    <t>MUDr. Laura Gombošová, PhD.</t>
  </si>
  <si>
    <t>MUDr. Lívia Sladká, PhD.</t>
  </si>
  <si>
    <t>MUDr. Ľubomír Lachváč, PhD.</t>
  </si>
  <si>
    <t>MUDr. Ľuboslav Beňa, PhD.</t>
  </si>
  <si>
    <t>MUDr. Ľuboš Tomčovčík, PhD.</t>
  </si>
  <si>
    <t>MUDr. Lucia Vaszilyová, PhD.</t>
  </si>
  <si>
    <t>MUDr. Marcela Šestáková, PhD.</t>
  </si>
  <si>
    <t>MUDr. Marek Horňák</t>
  </si>
  <si>
    <t>MUDr. Marek Varga, PhD.</t>
  </si>
  <si>
    <t>MUDr. Margaréta Tamášová, PhD.</t>
  </si>
  <si>
    <t>MUDr. Mária Eötvöšová, PhD.</t>
  </si>
  <si>
    <t>MUDr. Mária Kubíková, PhD.</t>
  </si>
  <si>
    <t>MUDr. Mária Pisarčiková, PhD.</t>
  </si>
  <si>
    <t>MUDr. Marián Kudláč</t>
  </si>
  <si>
    <t>MUDr. Marián Kyseľ, PhD.</t>
  </si>
  <si>
    <t>MUDr. Marta Marcinová, PhD.</t>
  </si>
  <si>
    <t>MUDr. Martin Javorský, PhD.</t>
  </si>
  <si>
    <t>MUDr. Martin Novotný, PhD.</t>
  </si>
  <si>
    <t>MUDr. Martina Vidová Ugurbas, PhD., MPH</t>
  </si>
  <si>
    <t>MUDr. Matej Moščovič</t>
  </si>
  <si>
    <t>MUDr. Mgr. Ivana Jochmanová, PhD.</t>
  </si>
  <si>
    <t>MUDr. Michal Chyla, PhD.</t>
  </si>
  <si>
    <t>MUDr. Milan Maretta, PhD.</t>
  </si>
  <si>
    <t>MUDr. Milan Stebnický, PhD.</t>
  </si>
  <si>
    <t>MUDr. Milan Šudák, PhD.</t>
  </si>
  <si>
    <t>MUDr. Miloš Šimurda, PhD.</t>
  </si>
  <si>
    <t>MUDr. Monika Grochová, PhD.</t>
  </si>
  <si>
    <t>MUDr. Natália Vaňová, PhD., EMBA</t>
  </si>
  <si>
    <t>MUDr. Pavol Murín, PhD.</t>
  </si>
  <si>
    <t>MUDr. Pavol Pobeha, PhD.</t>
  </si>
  <si>
    <t>MUDr. Peter Horváth</t>
  </si>
  <si>
    <t>MUDr. Peter Kizek, PhD., MPH</t>
  </si>
  <si>
    <t>MUDr. Peter Lengyel, PhD.</t>
  </si>
  <si>
    <t>MUDr. Peter Olexa, PhD.</t>
  </si>
  <si>
    <t>MUDr. Peter Štefanič, PhD.</t>
  </si>
  <si>
    <t>MUDr. Piotr Pedowski</t>
  </si>
  <si>
    <t>MUDr. Radoslav Krajničák, PhD.</t>
  </si>
  <si>
    <t>MUDr. Rastislav Dudič, PhD.</t>
  </si>
  <si>
    <t>MUDr. Róbert Kilík, PhD.</t>
  </si>
  <si>
    <t>MUDr. Róbert Šimon, PhD., MPH</t>
  </si>
  <si>
    <t>MUDr. Stanislav Andrejko, PhD.</t>
  </si>
  <si>
    <t>MUDr. Štefan Ivanecký</t>
  </si>
  <si>
    <t>MUDr. Štefan Sotak, PhD., MPH</t>
  </si>
  <si>
    <t>MUDr. Štefan Tóth, PhD., MBA</t>
  </si>
  <si>
    <t>MUDr. Tomáš Gajdzik, PhD., MHA, MPH</t>
  </si>
  <si>
    <t>MUDr. Tomáš Toporcer, PhD.</t>
  </si>
  <si>
    <t>MUDr. Tomáš Vasilenko, PhD.</t>
  </si>
  <si>
    <t>MUDr. Viera Dudičová, PhD.</t>
  </si>
  <si>
    <t>MUDr. Vladimír Filip, PhD.</t>
  </si>
  <si>
    <t>MUDr. Vladimír Haň, PhD.</t>
  </si>
  <si>
    <t>MUDr. Vladimír Kraus, PhD.</t>
  </si>
  <si>
    <t>MUDr. Vladimíra Schwartzová, PhD., MPH</t>
  </si>
  <si>
    <t>MUDr. Zuzana Baranová, PhD.</t>
  </si>
  <si>
    <t>MUDr. Zuzana Kalinová, PhD.</t>
  </si>
  <si>
    <t>MUDr. Zuzana Katreniaková, PhD.</t>
  </si>
  <si>
    <t>MUDr. Zuzana Vančová, PhD.</t>
  </si>
  <si>
    <t>MVDr. Eva Lovásová, PhD.</t>
  </si>
  <si>
    <t>MVDr. Eva Székiová, PhD.</t>
  </si>
  <si>
    <t>MVDr. Ivo Vanický, PhD.</t>
  </si>
  <si>
    <t>MVDr. Marcela Linková, PhD.</t>
  </si>
  <si>
    <t>MVDr. Martina Zigová, PhD.</t>
  </si>
  <si>
    <t>MVDr. Natália Hvizdošová, PhD.</t>
  </si>
  <si>
    <t>MVDr. Pavel Kočan, PhD.</t>
  </si>
  <si>
    <t>MVDr. Veronika Bednárová, PhD.</t>
  </si>
  <si>
    <t>MVDr. Zuzana Hurníková, PhD.</t>
  </si>
  <si>
    <t>PaedDr. Alžbeta Śnieżko, PhD.</t>
  </si>
  <si>
    <t>PaedDr. Andrea Lešková, PhD.</t>
  </si>
  <si>
    <t>PaedDr. Ján Guniš, PhD.</t>
  </si>
  <si>
    <t>PharmDr. Marek Šarišský, PhD.</t>
  </si>
  <si>
    <t>PhDr. Anna Janovská, PhD.</t>
  </si>
  <si>
    <t>PhDr. Bc. Renáta Cenková, PhD., MBA</t>
  </si>
  <si>
    <t>PhDr. Beáta Grešš Halász, PhD., MPH</t>
  </si>
  <si>
    <t>PhDr. Bibiána Kováčová Holevová, PhD.</t>
  </si>
  <si>
    <t>PhDr. Darina Koreňová, PhD.</t>
  </si>
  <si>
    <t>PhDr. Eliška Župová, PhD.</t>
  </si>
  <si>
    <t>PhDr. Iveta Bónová, PhD.</t>
  </si>
  <si>
    <t>PhDr. Jana Michalková, PhD.</t>
  </si>
  <si>
    <t>PhDr. Jana Sušinková, PhD.</t>
  </si>
  <si>
    <t>PhDr. Jana Volochová, PhD.</t>
  </si>
  <si>
    <t>PhDr. Jozef Puchala, PhD.</t>
  </si>
  <si>
    <t>PhDr. Katarína Kušnírová, PhD.</t>
  </si>
  <si>
    <t>PhDr. Libuša Tirpáková, PhD.</t>
  </si>
  <si>
    <t>PhDr. Lucia Jasinská, PhD.</t>
  </si>
  <si>
    <t>PhDr. Lucia Rožová, PhD.</t>
  </si>
  <si>
    <t>PhDr. Lukáš Šutor, PhD.</t>
  </si>
  <si>
    <t>PhDr. Mária Paľová, PhD.</t>
  </si>
  <si>
    <t>PhDr. Marián Gladiš, PhD.</t>
  </si>
  <si>
    <t>PhDr. Marianna Mihaľová, PhD.</t>
  </si>
  <si>
    <t>PhDr. Martina Chylová, PhD.</t>
  </si>
  <si>
    <t>PhDr. Mgr. Marcel Orenič</t>
  </si>
  <si>
    <t>PhDr. Miriam Ištoňová, PhD., MHA, MPH</t>
  </si>
  <si>
    <t>PhDr. Miroslav Fečko, PhD.</t>
  </si>
  <si>
    <t>PhDr. Ondrej Mitaľ, PhD.</t>
  </si>
  <si>
    <t>PhDr. Perla Ondová, PhD.</t>
  </si>
  <si>
    <t>PhDr. Radka Čopková, PhD.</t>
  </si>
  <si>
    <t>PhDr. Renáta Suchanová, PhD.</t>
  </si>
  <si>
    <t>PhDr. Štefan Franko, PhD.</t>
  </si>
  <si>
    <t>PhDr. Tomáš Alman, PhD.</t>
  </si>
  <si>
    <t>PhDr. Valéria Parová, PhD.</t>
  </si>
  <si>
    <t>Prof. Dr. László Lajos Barkai</t>
  </si>
  <si>
    <t>Prof. Dr. Rudolph Sock</t>
  </si>
  <si>
    <t>prof. Dr. Yaroslav Bazeľ, DrSc.</t>
  </si>
  <si>
    <t>Prof. h.c. doc. JUDr. Mária Bujňáková, CSc.</t>
  </si>
  <si>
    <t>prof. Ing. Marián Antalík, DrSc.</t>
  </si>
  <si>
    <t>prof. Ing. Viktória Bobáková, CSc.</t>
  </si>
  <si>
    <t>prof. JUDr. Gabriela Dobrovičová, CSc.</t>
  </si>
  <si>
    <t>prof. JUDr. Ladislav Orosz, CSc.</t>
  </si>
  <si>
    <t>prof. JUDr. Peter Vojčík, CSc.</t>
  </si>
  <si>
    <t>prof. JUDr. Sergej Romža, PhD.</t>
  </si>
  <si>
    <t>prof. Mgr. Andrea Madarasová Gecková, PhD.</t>
  </si>
  <si>
    <t>prof. Mgr. Jaroslav Hofierka, PhD.</t>
  </si>
  <si>
    <t>prof. Mgr. MUDr. Erik Dorko, PhD., MPH, MBA</t>
  </si>
  <si>
    <t>prof. Mgr. Renáta Panocová, PhD.</t>
  </si>
  <si>
    <t>prof. MUDr. František Sabol, PhD., MPH, MBA</t>
  </si>
  <si>
    <t>prof. MUDr. Gabriel Valočik, PhD.</t>
  </si>
  <si>
    <t>prof. MUDr. Ivica Lazúrová, DrSc., FRCP</t>
  </si>
  <si>
    <t>prof. MUDr. Jana Kaťuchová, PhD., MBA</t>
  </si>
  <si>
    <t>prof. MUDr. Jozef Radoňak, CSc., MPH</t>
  </si>
  <si>
    <t>prof. MUDr. Ľubomír Legáth, PhD.</t>
  </si>
  <si>
    <t>prof. MUDr. Pavol Jarčuška, PhD.</t>
  </si>
  <si>
    <t>prof. MUDr. Peter Jarčuška, PhD.</t>
  </si>
  <si>
    <t>prof. MUDr. Peter Mitro, PhD.</t>
  </si>
  <si>
    <t>prof. MUDr. Peter Urdzík, PhD., MPH</t>
  </si>
  <si>
    <t>prof. MUDr. Vincent Nagy, PhD., MPH</t>
  </si>
  <si>
    <t>prof. MVDr. Ján Mojžiš, DrSc.</t>
  </si>
  <si>
    <t>prof. MVDr. Monika Halánová, PhD.</t>
  </si>
  <si>
    <t>prof. MVDr. Tatiana Kimáková, PhD.</t>
  </si>
  <si>
    <t>prof. PaedDr. Lívia Körtvélyessy, PhD.</t>
  </si>
  <si>
    <t>prof. PaedDr. Martin Pekár, PhD.</t>
  </si>
  <si>
    <t>prof. PaedDr. Štefan Šutaj, DrSc.</t>
  </si>
  <si>
    <t>prof. PhDr. Eva Žiaková, CSc.</t>
  </si>
  <si>
    <t>prof. PhDr. Jozef Lysý, CSc.</t>
  </si>
  <si>
    <t>prof. PhDr. Karol Horák, CSc.</t>
  </si>
  <si>
    <t>prof. PhDr. Lucia Dimunová, PhD.</t>
  </si>
  <si>
    <t>prof. PhDr. Margita Mesárošová, CSc.</t>
  </si>
  <si>
    <t>prof. PhDr. Marián Andričík, PhD.</t>
  </si>
  <si>
    <t>prof. PhDr. Oľga Orosová, CSc.</t>
  </si>
  <si>
    <t>prof. PhDr. Pavel Stekauer, DrSc.</t>
  </si>
  <si>
    <t>prof. RNDr. Andrej Oriňak, PhD.</t>
  </si>
  <si>
    <t>prof. RNDr. Ján Šalagovič, PhD.</t>
  </si>
  <si>
    <t>prof. RNDr. Juraj Černák, DrSc.</t>
  </si>
  <si>
    <t>prof. RNDr. Katarína Cechlárová, DrSc.</t>
  </si>
  <si>
    <t>prof. RNDr. Mária Kožurková, CSc.</t>
  </si>
  <si>
    <t>prof. RNDr. Martin Bačkor, DrSc.</t>
  </si>
  <si>
    <t>prof. RNDr. Pavol Mártonfi, PhD.</t>
  </si>
  <si>
    <t>prof. RNDr. Peter Fedoročko, CSc.</t>
  </si>
  <si>
    <t>prof. RNDr. Peter Kubatka, PhD.</t>
  </si>
  <si>
    <t>prof. RNDr. Renáta Oriňaková, DrSc.</t>
  </si>
  <si>
    <t>prof. RNDr. Stanislav Krajči, PhD.</t>
  </si>
  <si>
    <t>prof. RNDr. Tomáš Madaras, PhD.</t>
  </si>
  <si>
    <t>prof. RNDr. Vladimír Zeleňák, DrSc.</t>
  </si>
  <si>
    <t>RNDr. Alena Gessert, PhD.</t>
  </si>
  <si>
    <t>RNDr. Andrea Parimuchová, PhD.</t>
  </si>
  <si>
    <t>RNDr. Andrej Gajdoš, PhD.</t>
  </si>
  <si>
    <t>RNDr. Anna Alexovič Matiašová, PhD.</t>
  </si>
  <si>
    <t>RNDr. Anna Kopčáková, PhD.</t>
  </si>
  <si>
    <t>RNDr. Anna Mišianiková, PhD.</t>
  </si>
  <si>
    <t>RNDr. Annamária Bardelčíková, PhD.</t>
  </si>
  <si>
    <t>RNDr. Dajana Ručová, PhD.</t>
  </si>
  <si>
    <t>RNDr. Danica Sabolová, PhD.</t>
  </si>
  <si>
    <t>RNDr. Dobroslava Bujňáková, PhD.</t>
  </si>
  <si>
    <t>RNDr. Dušan Barabas, CSc.</t>
  </si>
  <si>
    <t>RNDr. Enikó Račeková, CSc.</t>
  </si>
  <si>
    <t>RNDr. Erika Kellerová, PhD.</t>
  </si>
  <si>
    <t>RNDr. Igor Majláth, PhD.</t>
  </si>
  <si>
    <t>RNDr. Imrich Géci, PhD.</t>
  </si>
  <si>
    <t>RNDr. Ingrid Papajová, PhD.</t>
  </si>
  <si>
    <t>RNDr. Ivan Talian, PhD.</t>
  </si>
  <si>
    <t>RNDr. Ivana Slepáková, PhD.</t>
  </si>
  <si>
    <t>RNDr. Ivana Sotáková, Ph.D.</t>
  </si>
  <si>
    <t>RNDr. Ivana Šišoláková, PhD.</t>
  </si>
  <si>
    <t>RNDr. Ján Košuth, PhD.</t>
  </si>
  <si>
    <t>RNDr. Jana Fedorová, PhD.</t>
  </si>
  <si>
    <t>RNDr. Jana Henzelyová, PhD.</t>
  </si>
  <si>
    <t>RNDr. Jana Mašlanková, PhD.</t>
  </si>
  <si>
    <t>RNDr. Jana Šandrejová, PhD.</t>
  </si>
  <si>
    <t>RNDr. Jana Špaková Raschmanová, PhD.</t>
  </si>
  <si>
    <t>RNDr. Jana Štofilová, PhD.</t>
  </si>
  <si>
    <t>RNDr. Janetta Nestorová-Dická, PhD.</t>
  </si>
  <si>
    <t>RNDr. Jaroslav Šupina, PhD.</t>
  </si>
  <si>
    <t>RNDr. Jozef Bednarčík, PhD.</t>
  </si>
  <si>
    <t>RNDr. Jozef Židzik, PhD.</t>
  </si>
  <si>
    <t>RNDr. JUDr. Pavol Sokol, PhD.</t>
  </si>
  <si>
    <t>RNDr. Juraj Šebej, PhD.</t>
  </si>
  <si>
    <t>RNDr. Katarína Bimbová, PhD.</t>
  </si>
  <si>
    <t>RNDr. Katarína Čurová, PhD.</t>
  </si>
  <si>
    <t>RNDr. Katarína Karľová, PhD.</t>
  </si>
  <si>
    <t>RNDr. Kristina Trush</t>
  </si>
  <si>
    <t>RNDr. Ladislav Galdun, PhD.</t>
  </si>
  <si>
    <t>RNDr. Lea Nosáľová</t>
  </si>
  <si>
    <t>RNDr. Lenka Halčinová, PhD.</t>
  </si>
  <si>
    <t>RNDr. Lenka Maliničová, PhD.</t>
  </si>
  <si>
    <t>RNDr. Linda Petijová, PhD.</t>
  </si>
  <si>
    <t>RNDr. Ľubomír Antoni, PhD.</t>
  </si>
  <si>
    <t>RNDr. Ľuboš Danišovič, PhD.</t>
  </si>
  <si>
    <t>RNDr. Lucia Janičková, PhD.</t>
  </si>
  <si>
    <t>RNDr. Lukáš Trizna</t>
  </si>
  <si>
    <t>RNDr. Mária Bačová, PhD.</t>
  </si>
  <si>
    <t>RNDr. Mária Piknová, PhD.</t>
  </si>
  <si>
    <t>RNDr. Marián Fabián, CSc.</t>
  </si>
  <si>
    <t>RNDr. Marián Sabol, CSc.</t>
  </si>
  <si>
    <t>RNDr. Mariana Budovská, PhD.</t>
  </si>
  <si>
    <t>RNDr. Martin Gmitra, PhD.</t>
  </si>
  <si>
    <t>RNDr. Martin Vavra, PhD.</t>
  </si>
  <si>
    <t>RNDr. Martina Matoušková, PhD.</t>
  </si>
  <si>
    <t>RNDr. Martina Šemeláková, PhD.</t>
  </si>
  <si>
    <t>RNDr. Mgr. Martin Majerník, PhD.</t>
  </si>
  <si>
    <t>RNDr. Michaela Cimermanová</t>
  </si>
  <si>
    <t>RNDr. Michal Goga, PhD.</t>
  </si>
  <si>
    <t>RNDr. Miroslava Bálintová, PhD.</t>
  </si>
  <si>
    <t>RNDr. Miroslava Matiková Maľarová, PhD.</t>
  </si>
  <si>
    <t>RNDr. Monika Balogová, PhD.</t>
  </si>
  <si>
    <t>RNDr. Natália Pipová, PhD.</t>
  </si>
  <si>
    <t>RNDr. Nataša Tomášková, PhD.</t>
  </si>
  <si>
    <t>RNDr. Peter Gál, DrSc., MBA</t>
  </si>
  <si>
    <t>RNDr. Peter Gurský, PhD.</t>
  </si>
  <si>
    <t>RNDr. Peter Ľuptáčik, PhD.</t>
  </si>
  <si>
    <t>RNDr. Petra Adamková</t>
  </si>
  <si>
    <t>RNDr. Radka Gorejová, PhD.</t>
  </si>
  <si>
    <t>RNDr. Rastislav Krivoš-Belluš, PhD.</t>
  </si>
  <si>
    <t>RNDr. Rastislav Mucha, PhD.</t>
  </si>
  <si>
    <t>RNDr. Rastislav Serbin, PhD.</t>
  </si>
  <si>
    <t>RNDr. Slavka Blichová</t>
  </si>
  <si>
    <t>RNDr. Soňa Grešová, PhD.</t>
  </si>
  <si>
    <t>RNDr. Soňa Tkáčiková, PhD.</t>
  </si>
  <si>
    <t>RNDr. Stela Csachová, PhD.</t>
  </si>
  <si>
    <t>RNDr. Tatiana Betáková, DrSc.</t>
  </si>
  <si>
    <t>RNDr. Terézia Kisková, PhD.</t>
  </si>
  <si>
    <t>RNDr. Tomáš Bajtoš</t>
  </si>
  <si>
    <t>RNDr. Tomáš Lučivjanský, PhD.</t>
  </si>
  <si>
    <t>RNDr. Veronika Džupponová</t>
  </si>
  <si>
    <t>RNDr. Veronika Hovanová, PhD.</t>
  </si>
  <si>
    <t>RNDr. Veronika Hubeňáková, PhD.</t>
  </si>
  <si>
    <t>RNDr. Veronika Huntošová, PhD.</t>
  </si>
  <si>
    <t>RNDr. Veronika Petruľová, PhD.</t>
  </si>
  <si>
    <t>RNDr. Viktória Majláthová, PhD.</t>
  </si>
  <si>
    <t>RNDr. Viktória Tuptová</t>
  </si>
  <si>
    <t>RNDr. Viktória Vargová</t>
  </si>
  <si>
    <t>RNDr. Vlasta Demečková, PhD.</t>
  </si>
  <si>
    <t>RNDr. Zuzana Dzurjašková, PhD.</t>
  </si>
  <si>
    <t>RNDr. Zuzana Jendželovská, PhD.</t>
  </si>
  <si>
    <t>STUD11B</t>
  </si>
  <si>
    <t>Názov št. programu</t>
  </si>
  <si>
    <t>0</t>
  </si>
  <si>
    <t>1</t>
  </si>
  <si>
    <t>2</t>
  </si>
  <si>
    <t>3</t>
  </si>
  <si>
    <t>4</t>
  </si>
  <si>
    <t>5</t>
  </si>
  <si>
    <t>6</t>
  </si>
  <si>
    <t>analytická chémia</t>
  </si>
  <si>
    <t>analýza dát a umelá inteligencia</t>
  </si>
  <si>
    <t>anglický jazyk a francúzsky jazyk pre európske inštitúcie a ekonomiku</t>
  </si>
  <si>
    <t>anglický jazyk a nemecký jazyk pre európske inštitúcie a ekonomiku</t>
  </si>
  <si>
    <t>anglický jazyk pre európske inštitúcie a ekonomiku</t>
  </si>
  <si>
    <t>anorganická chémia</t>
  </si>
  <si>
    <t>aplikovaná etika</t>
  </si>
  <si>
    <t>aplikovaná etika - psychológia</t>
  </si>
  <si>
    <t>aplikovaná informatika</t>
  </si>
  <si>
    <t>biofyzika</t>
  </si>
  <si>
    <t>biochémia</t>
  </si>
  <si>
    <t>biológia</t>
  </si>
  <si>
    <t>biológia - geografia</t>
  </si>
  <si>
    <t>biológia - chémia</t>
  </si>
  <si>
    <t>biológia - informatika</t>
  </si>
  <si>
    <t>biológia - psychológia</t>
  </si>
  <si>
    <t>botanika a fyziológia rastlín</t>
  </si>
  <si>
    <t>britské a americké štúdiá</t>
  </si>
  <si>
    <t>britské a americké štúdiá - biológia</t>
  </si>
  <si>
    <t>britské a americké štúdiá - filozofia</t>
  </si>
  <si>
    <t>britské a americké štúdiá - geografia</t>
  </si>
  <si>
    <t>britské a americké štúdiá - informatika</t>
  </si>
  <si>
    <t>britské a americké štúdiá - matematika</t>
  </si>
  <si>
    <t>britské a americké štúdiá - nemecký jazyk a literatúra</t>
  </si>
  <si>
    <t>britské a americké štúdiá - psychológia</t>
  </si>
  <si>
    <t>Dental Medicine</t>
  </si>
  <si>
    <t>ekonomická a finančná matematika</t>
  </si>
  <si>
    <t>európska verejná správa</t>
  </si>
  <si>
    <t>filozofia</t>
  </si>
  <si>
    <t>filozofia - psychológia</t>
  </si>
  <si>
    <t>fyzika</t>
  </si>
  <si>
    <t>fyzika - biológia</t>
  </si>
  <si>
    <t>fyzika - chémia</t>
  </si>
  <si>
    <t>fyzika - informatika</t>
  </si>
  <si>
    <t>fyzika kondenzovaných látok</t>
  </si>
  <si>
    <t>fyzikálna chémia</t>
  </si>
  <si>
    <t>fyzioterapia</t>
  </si>
  <si>
    <t>General Medicine</t>
  </si>
  <si>
    <t>genetika a molekulárna cytológia</t>
  </si>
  <si>
    <t>geografia</t>
  </si>
  <si>
    <t>geografia - informatika</t>
  </si>
  <si>
    <t>geografia - psychológia</t>
  </si>
  <si>
    <t>geografia a geoinformatika</t>
  </si>
  <si>
    <t>história</t>
  </si>
  <si>
    <t>história - aplikovaná etika</t>
  </si>
  <si>
    <t>história - britské a americké štúdiá</t>
  </si>
  <si>
    <t>história - filozofia</t>
  </si>
  <si>
    <t>história - geografia</t>
  </si>
  <si>
    <t>história - nemecký jazyk a literatúra</t>
  </si>
  <si>
    <t>história - psychológia</t>
  </si>
  <si>
    <t>história - slovenský jazyk a literatúra</t>
  </si>
  <si>
    <t>chémia</t>
  </si>
  <si>
    <t>chémia - geografia</t>
  </si>
  <si>
    <t>chémia - informatika</t>
  </si>
  <si>
    <t>informačné systémy vo verejnej správe</t>
  </si>
  <si>
    <t>Informatická matematika</t>
  </si>
  <si>
    <t>informatika</t>
  </si>
  <si>
    <t>jadrová a subjadrová fyzika</t>
  </si>
  <si>
    <t>latinský jazyk a literatúra - aplikovaná etika</t>
  </si>
  <si>
    <t>manažérska matematika</t>
  </si>
  <si>
    <t>masmediálne štúdiá</t>
  </si>
  <si>
    <t>matematika</t>
  </si>
  <si>
    <t>matematika - biológia</t>
  </si>
  <si>
    <t>matematika - fyzika</t>
  </si>
  <si>
    <t>matematika - geografia</t>
  </si>
  <si>
    <t>matematika - chémia</t>
  </si>
  <si>
    <t>matematika - informatika</t>
  </si>
  <si>
    <t>matematika - psychológia</t>
  </si>
  <si>
    <t>medzinárodné vzťahy</t>
  </si>
  <si>
    <t>nemecký jazyk a literatúra - filozofia</t>
  </si>
  <si>
    <t>nemecký jazyk a literatúra - geografia</t>
  </si>
  <si>
    <t>nemecký jazyk a literatúra - psychológia</t>
  </si>
  <si>
    <t>organická chémia</t>
  </si>
  <si>
    <t>ošetrovateľstvo</t>
  </si>
  <si>
    <t>politológia</t>
  </si>
  <si>
    <t>politológia - masmediálne štúdia</t>
  </si>
  <si>
    <t>právo</t>
  </si>
  <si>
    <t>psychológia</t>
  </si>
  <si>
    <t>rodové štúdiá a kultúra</t>
  </si>
  <si>
    <t>slovenský jazyk a literatúra - aplikovaná etika</t>
  </si>
  <si>
    <t>slovenský jazyk a literatúra - biológia</t>
  </si>
  <si>
    <t>slovenský jazyk a literatúra – britské a americké štúdiá</t>
  </si>
  <si>
    <t>slovenský jazyk a literatúra - filozofia</t>
  </si>
  <si>
    <t>slovenský jazyk a literatúra - geografia</t>
  </si>
  <si>
    <t>slovenský jazyk a literatúra - nemecký jazyk a literatúra</t>
  </si>
  <si>
    <t>slovenský jazyk a literatúra - psychológia</t>
  </si>
  <si>
    <t>sociálna práca</t>
  </si>
  <si>
    <t>sociálna práca s konverzným ročníkom</t>
  </si>
  <si>
    <t>šport a rekreácia</t>
  </si>
  <si>
    <t>teoretická fyzika a astrofyzika</t>
  </si>
  <si>
    <t>učiteľstvo anglického jazyka a literatúry a biológie</t>
  </si>
  <si>
    <t>učiteľstvo anglického jazyka a literatúry a geografie</t>
  </si>
  <si>
    <t>učiteľstvo anglického jazyka a literatúry a informatiky</t>
  </si>
  <si>
    <t>učiteľstvo anglického jazyka a literatúry a matematiky</t>
  </si>
  <si>
    <t>učiteľstvo anglického jazyka a literatúry a psychológie</t>
  </si>
  <si>
    <t>učiteľstvo etickej výchovy a histórie</t>
  </si>
  <si>
    <t>učiteľstvo etickej výchovy a psychológie</t>
  </si>
  <si>
    <t>učiteľstvo histórie a anglického jazyka a literatúry</t>
  </si>
  <si>
    <t>učiteľstvo histórie a geografie</t>
  </si>
  <si>
    <t>učiteľstvo histórie a psychológie</t>
  </si>
  <si>
    <t>učiteľstvo histórie a slovenského jazyka a literatúry</t>
  </si>
  <si>
    <t>učiteľstvo histórie a výchovy k občianstvu</t>
  </si>
  <si>
    <t>učiteľstvo latinského jazyka a literatúry a slovenského jazyka a literatúry</t>
  </si>
  <si>
    <t>učiteľstvo nemeckého jazyka a literatúry a anglického jazyka a literatúry</t>
  </si>
  <si>
    <t>učiteľstvo nemeckého jazyka a literatúry a geografie</t>
  </si>
  <si>
    <t>učiteľstvo nemeckého jazyka a literatúry a psychológie</t>
  </si>
  <si>
    <t>učiteľstvo slovenského jazyka a literatúry a anglického jazyka a literatúry</t>
  </si>
  <si>
    <t>učiteľstvo slovenského jazyka a literatúry a biológie</t>
  </si>
  <si>
    <t>učiteľstvo slovenského jazyka a literatúry a etickej výchovy</t>
  </si>
  <si>
    <t>učiteľstvo slovenského jazyka a literatúry a geografie</t>
  </si>
  <si>
    <t>učiteľstvo slovenského jazyka a literatúry a psychológie</t>
  </si>
  <si>
    <t>učiteľstvo výchovy k občianstvu a psychológie</t>
  </si>
  <si>
    <t>verejná správa</t>
  </si>
  <si>
    <t>verejné zdravotníctvo</t>
  </si>
  <si>
    <t>všeobecná ekológia a ekológia jedinca a populácií</t>
  </si>
  <si>
    <t>všeobecné lekárstvo</t>
  </si>
  <si>
    <t>zoológia a fyziológia živočíchov</t>
  </si>
  <si>
    <t>zubné lekárstvo</t>
  </si>
  <si>
    <t>Fakulta štúdia</t>
  </si>
  <si>
    <t>-</t>
  </si>
  <si>
    <t>A</t>
  </si>
  <si>
    <t>D</t>
  </si>
  <si>
    <t>E</t>
  </si>
  <si>
    <t>M</t>
  </si>
  <si>
    <t>N</t>
  </si>
  <si>
    <t>S</t>
  </si>
  <si>
    <t>V</t>
  </si>
  <si>
    <t>X</t>
  </si>
  <si>
    <t>Y</t>
  </si>
  <si>
    <t>Z</t>
  </si>
  <si>
    <t>štúdium nie je ukončené</t>
  </si>
  <si>
    <t>Absolvovanie - riadne ukončenie štúdia (§65)</t>
  </si>
  <si>
    <t>Vylúčenie z disciplinárnych dôvodov (§66 ods. 1 písm. d)</t>
  </si>
  <si>
    <t>Nedostavenie na zápis (zanechanie štúdia)</t>
  </si>
  <si>
    <t>Skončenie študijného pobytu</t>
  </si>
  <si>
    <t>Neskončenie štúdia v termíne (§66 ods.1 písm. b)</t>
  </si>
  <si>
    <t>Smrť študenta (§66 ods. 1 písm. f)</t>
  </si>
  <si>
    <t>Vylúčenie zo štúdia pre nesplnenie požiadaviek (§66 ods. 1 písm. c)</t>
  </si>
  <si>
    <t>Zmena študijného programu (§70 ods. 1 písm. l)</t>
  </si>
  <si>
    <t>Zrušenie študijného programu (§66 ods. 1 písm. g)</t>
  </si>
  <si>
    <t>Zanechanie štúdia (§66 ods. 1 písm. a)</t>
  </si>
  <si>
    <t>Ročník</t>
  </si>
  <si>
    <t>1. ročník</t>
  </si>
  <si>
    <t>2. ročník</t>
  </si>
  <si>
    <t>3. ročník</t>
  </si>
  <si>
    <t>4. ročník</t>
  </si>
  <si>
    <t>5. ročník</t>
  </si>
  <si>
    <t>6. ročník</t>
  </si>
  <si>
    <t>Dôvod ukončenia</t>
  </si>
  <si>
    <t>Celkový súčet</t>
  </si>
  <si>
    <t>slováci</t>
  </si>
  <si>
    <t>cudzinci</t>
  </si>
  <si>
    <t>Tabuľka č. 1: Počet študentov vysokej školy k 31. 10. 2018</t>
  </si>
  <si>
    <t>Vysoká škola</t>
  </si>
  <si>
    <t>Stupeň                        štúdia</t>
  </si>
  <si>
    <t>Externá forma</t>
  </si>
  <si>
    <t>občania SR</t>
  </si>
  <si>
    <t>spolu LF</t>
  </si>
  <si>
    <t>spolu PF</t>
  </si>
  <si>
    <t>spolu PrávF</t>
  </si>
  <si>
    <t>spolu FVS</t>
  </si>
  <si>
    <t>spolu FF</t>
  </si>
  <si>
    <t>ÚTVaŠ</t>
  </si>
  <si>
    <t>spolu fakulta 6</t>
  </si>
  <si>
    <t>spolu podľa stupňov</t>
  </si>
  <si>
    <t xml:space="preserve">spolu vysoká škola </t>
  </si>
  <si>
    <t>Tabuľka č. 1: Počet študentov vysokej školy k 31. 10. 2019</t>
  </si>
  <si>
    <t>fakulta LF</t>
  </si>
  <si>
    <t>spolu  LF</t>
  </si>
  <si>
    <t>fakulta PF</t>
  </si>
  <si>
    <t>fakulta PrávF</t>
  </si>
  <si>
    <t>Tabuľka č. 1: Počet študentov vysokej školy k 31. 10. 2020</t>
  </si>
  <si>
    <t>Vysoká škola (UPJŠ)</t>
  </si>
  <si>
    <t>Lekárska fakulta (LF)</t>
  </si>
  <si>
    <t>spolu fakulta LF</t>
  </si>
  <si>
    <t>Prírodovedecká fakulta (PF)</t>
  </si>
  <si>
    <t>spolu fakulta PF</t>
  </si>
  <si>
    <t>Právnická fakulta (PrávF)</t>
  </si>
  <si>
    <t>spolu fakulta PrávF</t>
  </si>
  <si>
    <t>Fakulta verejnej správy (FVS)</t>
  </si>
  <si>
    <t>spolu fakulta FVS</t>
  </si>
  <si>
    <t>Filozofická fakulta (FF)</t>
  </si>
  <si>
    <t>spolu fakulta FF</t>
  </si>
  <si>
    <t>Ústav telesnej výchovy a športu (ÚTVŠ)</t>
  </si>
  <si>
    <t>spolu fakulta UTVŠ</t>
  </si>
  <si>
    <t>Tabuľka č. 1: Počet študentov vysokej školy k 31. 10. 2021</t>
  </si>
  <si>
    <t>Spolu LF UPJŠ</t>
  </si>
  <si>
    <t>Spolu PF UPJŠ</t>
  </si>
  <si>
    <t>Spolu PrF UPJŠ</t>
  </si>
  <si>
    <t>Spolu FVS UPJŠ</t>
  </si>
  <si>
    <t>Spolu FF UPJŠ</t>
  </si>
  <si>
    <t>Spolu UPJŠ</t>
  </si>
  <si>
    <t>Stupeň štúdia</t>
  </si>
  <si>
    <t>1 + 2</t>
  </si>
  <si>
    <t>spolu ÚTVŠ</t>
  </si>
  <si>
    <t>spolu podľa stupňa</t>
  </si>
  <si>
    <t>podiel  (%)</t>
  </si>
  <si>
    <t>počet šp</t>
  </si>
  <si>
    <t>Tab. 1.3.c) Počet študijných programov  v anglickom jazyku</t>
  </si>
  <si>
    <t>2.3.e evidenciu pp sme zaviedli až od Ar 22/23 kvôli VSK, deklarované študijným poriadkom</t>
  </si>
  <si>
    <t>knižnica</t>
  </si>
  <si>
    <t>počty tútorov</t>
  </si>
  <si>
    <t>jedálne a internáty</t>
  </si>
  <si>
    <t>AiO</t>
  </si>
  <si>
    <t>CIaKT</t>
  </si>
  <si>
    <t>AiS2</t>
  </si>
  <si>
    <t>kancelária VSK</t>
  </si>
  <si>
    <t>zahraničné oddelenie</t>
  </si>
  <si>
    <t>CCVaPP, zam. Odd. Inovat vzdel</t>
  </si>
  <si>
    <t>Botanická záhrada</t>
  </si>
  <si>
    <t>spolky, Hornád,...</t>
  </si>
  <si>
    <t>ŠO_spolu</t>
  </si>
  <si>
    <t xml:space="preserve">II. st. </t>
  </si>
  <si>
    <t>k 30.9. príslušného roka</t>
  </si>
  <si>
    <t>Počet učiteľov s PhD./CSc.</t>
  </si>
  <si>
    <t>f) začneme sledovať</t>
  </si>
  <si>
    <t>g) začneme sledovať, neexistovala technická podpora na sledovanie tohto indikátoru</t>
  </si>
  <si>
    <t>počet neotvorených študijných programov v AJ</t>
  </si>
  <si>
    <t>počet študijných programov</t>
  </si>
  <si>
    <t>Stupeň št. programu</t>
  </si>
  <si>
    <t>I.II.</t>
  </si>
  <si>
    <t>II.</t>
  </si>
  <si>
    <t>III.</t>
  </si>
  <si>
    <t>pomer</t>
  </si>
  <si>
    <t>podiel</t>
  </si>
  <si>
    <t>denná</t>
  </si>
  <si>
    <t>externá</t>
  </si>
  <si>
    <t>I. stupeň, denná forma</t>
  </si>
  <si>
    <t>I. stupeň, externá forma</t>
  </si>
  <si>
    <t>I.II. stupeň, denná forma</t>
  </si>
  <si>
    <t>II. stupeň, denná forma</t>
  </si>
  <si>
    <t>II. stupeň, externá forma</t>
  </si>
  <si>
    <t>2021/2022, evidenčný ročník 1</t>
  </si>
  <si>
    <t>podľa  správy o medzinárodných vzťahoch tab. č. 28 a č. 31</t>
  </si>
  <si>
    <t>podľa správy o medzinárodných vzťahov tab. č. 33</t>
  </si>
  <si>
    <t>učitelia</t>
  </si>
  <si>
    <t>spolu študenti</t>
  </si>
  <si>
    <t>2.3.a) Pomer počtu učiteľov a študentov</t>
  </si>
  <si>
    <t>spolu učitelia</t>
  </si>
  <si>
    <t>Pomer</t>
  </si>
  <si>
    <t>1:8,38</t>
  </si>
  <si>
    <t>1:6,3</t>
  </si>
  <si>
    <t>1:19,2</t>
  </si>
  <si>
    <t>1:22,6</t>
  </si>
  <si>
    <t>1:11,9</t>
  </si>
  <si>
    <t>1:6,07</t>
  </si>
  <si>
    <t>1:9,8</t>
  </si>
  <si>
    <t>iná VŠ</t>
  </si>
  <si>
    <t>podiel iných VŠ</t>
  </si>
  <si>
    <t>VSPK014</t>
  </si>
  <si>
    <t>      7+2</t>
  </si>
  <si>
    <t>2016/2017</t>
  </si>
  <si>
    <t xml:space="preserve">68* </t>
  </si>
  <si>
    <t>* II. a spojený I. a II. stupeň</t>
  </si>
  <si>
    <t>Počet uchádzačov zo zahraničia</t>
  </si>
  <si>
    <t>počet uchádzačov o štúdium v príslušnom akademickom roku s iným ako slovenským občianstvom</t>
  </si>
  <si>
    <t>1.3 f)</t>
  </si>
  <si>
    <t>1.3 g)</t>
  </si>
  <si>
    <t>1.3 h)</t>
  </si>
  <si>
    <t>podiel prijatých študentov z iných vysokých škôl v 2. stupni vzdelávania</t>
  </si>
  <si>
    <t>počet záverečných prác vedených vedúcim záverečnej práce (priemerný a maximálny počet)</t>
  </si>
  <si>
    <t>2.3 b</t>
  </si>
  <si>
    <t>ročník</t>
  </si>
  <si>
    <t>3.3 a) počet študentov vysokej školy/študijného programu v jednotlivých rokoch štúdia; (za posledných 5 rokov)</t>
  </si>
  <si>
    <r>
      <rPr>
        <b/>
        <sz val="11"/>
        <color theme="1"/>
        <rFont val="Calibri"/>
        <family val="2"/>
        <scheme val="minor"/>
      </rPr>
      <t xml:space="preserve">4.2 a)	</t>
    </r>
    <r>
      <rPr>
        <sz val="11"/>
        <color theme="1"/>
        <rFont val="Calibri"/>
        <family val="2"/>
        <scheme val="minor"/>
      </rPr>
      <t>počty všetkých učiteľov na funkčnom mieste profesor, docent, odborný asistent, asistent, lektor, ostatní; (za posledných 5 rokov)</t>
    </r>
  </si>
  <si>
    <t>e) začneme sledovať</t>
  </si>
  <si>
    <t>i) dohodnúť sledovanie vyslaných učiteľov a prijatých učiteľov na mobility</t>
  </si>
  <si>
    <t>e)  vek učiteľov študijného programu zabezpečujúcich profilové predmety (priemerný vek a rozpätie);</t>
  </si>
  <si>
    <t>f) podiel učiteľov – absolventov inej vysokej školy;</t>
  </si>
  <si>
    <t>g)  podiel učiteľov, ktorí získali PhD. (alebo ekvivalent) na inej vysokej škole, ako pôsobia;</t>
  </si>
  <si>
    <t>h)    podiel učiteľov s praxou dlhšou ako 1 rok na zahraničnej vysokej škole alebo na výskumnej inštitúcii v zahraničí;</t>
  </si>
  <si>
    <t xml:space="preserve">Spolu </t>
  </si>
  <si>
    <t>spolu:</t>
  </si>
  <si>
    <t>DaE spolu</t>
  </si>
  <si>
    <t>stupeň</t>
  </si>
  <si>
    <t>Počet študentov AR 2021/2022 k 31. 10. 2021</t>
  </si>
  <si>
    <t>denná forma</t>
  </si>
  <si>
    <t>externá forma</t>
  </si>
  <si>
    <t>muži</t>
  </si>
  <si>
    <t>ženy</t>
  </si>
  <si>
    <t>počet zapísaných k 31.8.2022</t>
  </si>
  <si>
    <t>% zo zapísaných k 31.8.2022</t>
  </si>
  <si>
    <t>prihlásení/ zapísaní k 31.8.2022</t>
  </si>
  <si>
    <t>prijatí/ zapísaní k 31.8.2022</t>
  </si>
  <si>
    <t xml:space="preserve">podiel zapísaných študentov zo všetkých prihlásených záujemcov o štúdium v príslušnom akademickom roku; </t>
  </si>
  <si>
    <t>VSPK022 2022</t>
  </si>
  <si>
    <t>kariérové poradenstvo</t>
  </si>
  <si>
    <t>3.3 d)	podiel zahraničných študentov z celkového počtu študentov; (za posledných 5 rokov)</t>
  </si>
  <si>
    <t>Odborný asistent
 bez ved. hodnosti</t>
  </si>
  <si>
    <t>Odborný 
asistent s PhD.</t>
  </si>
  <si>
    <t>Záverečná
 práca</t>
  </si>
  <si>
    <t>z toho
 ženy</t>
  </si>
  <si>
    <t>z toho 
ženy</t>
  </si>
  <si>
    <t>Počet 
predložených
 záverečných 
prác</t>
  </si>
  <si>
    <t>PhDr. Mária Sováriová Soósová, PhD., 
univer. docent</t>
  </si>
  <si>
    <t>doc. MUDr. Kvetoslava Rimárová, CSc., 
univer. prof.</t>
  </si>
  <si>
    <t>prof. MUDr. Zuzana Gdovinová,
 CSc., FESO, FEAN</t>
  </si>
  <si>
    <t xml:space="preserve"> 2.3.d) Podiel vyslaných študentov UPJŠ na mobility (Erasmus) do zahraničia za účelom štúdia a stáže  v príslušnom AR - za poledných 5 AR</t>
  </si>
  <si>
    <t xml:space="preserve">2.3.f) Počet prijatých zahraničných  študentov  (Erasmus) na UPJŠ za účelom štúdia a stáže </t>
  </si>
  <si>
    <r>
      <t xml:space="preserve">2021/2022 </t>
    </r>
    <r>
      <rPr>
        <b/>
        <sz val="12"/>
        <color theme="0"/>
        <rFont val="Calibri (Text)"/>
        <charset val="238"/>
      </rPr>
      <t>ostáva</t>
    </r>
  </si>
  <si>
    <r>
      <rPr>
        <b/>
        <sz val="11"/>
        <color theme="0"/>
        <rFont val="Calibri"/>
        <family val="2"/>
        <scheme val="minor"/>
      </rPr>
      <t xml:space="preserve">3.3 b) </t>
    </r>
    <r>
      <rPr>
        <sz val="11"/>
        <color theme="0"/>
        <rFont val="Calibri"/>
        <family val="2"/>
        <scheme val="minor"/>
      </rPr>
      <t xml:space="preserve">podiel študentov prvého roka štúdia, ktorí predčasne ukončili štúdium v štruktúre podľa dôvodu (vylúčenie pre neprospech, zanechanie štúdia, zmena študijného programu) </t>
    </r>
  </si>
  <si>
    <r>
      <rPr>
        <b/>
        <sz val="11"/>
        <color theme="0"/>
        <rFont val="Calibri"/>
        <family val="2"/>
        <scheme val="minor"/>
      </rPr>
      <t xml:space="preserve">3.3.c) 	</t>
    </r>
    <r>
      <rPr>
        <sz val="11"/>
        <color theme="0"/>
        <rFont val="Calibri"/>
        <family val="2"/>
        <scheme val="minor"/>
      </rPr>
      <t>miera predčasného ukončenia štúdia v ďalších rokoch štúdia</t>
    </r>
  </si>
  <si>
    <r>
      <rPr>
        <b/>
        <sz val="11"/>
        <color theme="0"/>
        <rFont val="Calibri"/>
        <family val="2"/>
        <scheme val="minor"/>
      </rPr>
      <t>3.3 e)</t>
    </r>
    <r>
      <rPr>
        <sz val="7"/>
        <color theme="0"/>
        <rFont val="Times New Roman"/>
        <family val="1"/>
      </rPr>
      <t xml:space="preserve">  </t>
    </r>
    <r>
      <rPr>
        <sz val="11"/>
        <color theme="0"/>
        <rFont val="Calibri"/>
        <family val="2"/>
        <scheme val="minor"/>
      </rPr>
      <t>podiel študentov s iným ako slovenským občianstvom študujúcich v inom ako slovenskom jazyku z celkového počtu študentov; (za posledných 5 rokov)</t>
    </r>
  </si>
  <si>
    <t xml:space="preserve"> 3.3.f) Podiel  denných študentov UPJŠ študujúcich v nadštandardnej dĺžke v AR 2021/2022</t>
  </si>
  <si>
    <r>
      <rPr>
        <b/>
        <sz val="11"/>
        <color theme="0"/>
        <rFont val="Calibri"/>
        <family val="2"/>
        <scheme val="minor"/>
      </rPr>
      <t>3.3 j)</t>
    </r>
    <r>
      <rPr>
        <b/>
        <sz val="7"/>
        <color theme="0"/>
        <rFont val="Times New Roman"/>
        <family val="1"/>
      </rPr>
      <t> </t>
    </r>
    <r>
      <rPr>
        <sz val="7"/>
        <color theme="0"/>
        <rFont val="Times New Roman"/>
        <family val="1"/>
      </rPr>
      <t xml:space="preserve">   </t>
    </r>
    <r>
      <rPr>
        <sz val="11"/>
        <color theme="0"/>
        <rFont val="Calibri"/>
        <family val="2"/>
        <scheme val="minor"/>
      </rPr>
      <t>počet absolventov (za posledných 5 rokov)</t>
    </r>
  </si>
  <si>
    <t>i)    počet prijatých a vyslaných učiteľov na mobility zo zahraničia v príslušnom akademickom roku; (za posledných 5 rokov)</t>
  </si>
  <si>
    <t>Tabuľka 2.6 Počet uchádzačov o štúdium v akademickom roku 2021/2022</t>
  </si>
  <si>
    <t>Tabuľka 2.7 Prehľad počtu uchádzačov o štúdium za posledných 5 rokov</t>
  </si>
  <si>
    <t>MONITOROVANIE KVALITY NA UPJŠ A JEJ SÚČASTIACH</t>
  </si>
  <si>
    <r>
      <t xml:space="preserve">UPJŠ dlhodobo sleduje vybrané </t>
    </r>
    <r>
      <rPr>
        <b/>
        <sz val="11"/>
        <color theme="1"/>
        <rFont val="Calibri"/>
        <family val="2"/>
        <scheme val="minor"/>
      </rPr>
      <t>indikátory kvality</t>
    </r>
    <r>
      <rPr>
        <sz val="11"/>
        <color theme="1"/>
        <rFont val="Calibri"/>
        <family val="2"/>
        <scheme val="minor"/>
      </rPr>
      <t xml:space="preserve">, ktoré </t>
    </r>
    <r>
      <rPr>
        <b/>
        <sz val="11"/>
        <color theme="1"/>
        <rFont val="Calibri"/>
        <family val="2"/>
        <scheme val="minor"/>
      </rPr>
      <t>analyzuje vo výročných hodnotiacich správach</t>
    </r>
    <r>
      <rPr>
        <sz val="11"/>
        <color theme="1"/>
        <rFont val="Calibri"/>
        <family val="2"/>
        <scheme val="minor"/>
      </rPr>
      <t xml:space="preserve"> a </t>
    </r>
    <r>
      <rPr>
        <b/>
        <sz val="11"/>
        <color theme="1"/>
        <rFont val="Calibri"/>
        <family val="2"/>
        <scheme val="minor"/>
      </rPr>
      <t>zverejňuje na webovom sídle univerzity</t>
    </r>
    <r>
      <rPr>
        <sz val="11"/>
        <color theme="1"/>
        <rFont val="Calibri"/>
        <family val="2"/>
        <scheme val="minor"/>
      </rPr>
      <t xml:space="preserve">. Indikátory sú vyhodnocované na základe informácií spracovávaných v Univerzitom informačmom systéme, predovšetkým však v Akademickom informačnom systéme AiS2. </t>
    </r>
    <r>
      <rPr>
        <b/>
        <sz val="11"/>
        <color theme="1"/>
        <rFont val="Calibri"/>
        <family val="2"/>
        <scheme val="minor"/>
      </rPr>
      <t>Od akademického roku 2021/22 sú indikátory sledované v novej štruktúre, ktorá zodpovedá Štandardnom SAAVŠ</t>
    </r>
    <r>
      <rPr>
        <sz val="11"/>
        <color theme="1"/>
        <rFont val="Calibri"/>
        <family val="2"/>
        <scheme val="minor"/>
      </rPr>
      <t>. Informácie, ktoré doteraz neboli sledované budú postupne doplnené do príslušných informačných systémov. V rámci konzorcia AiS2 bolo prijaté rozhodnutie o vytvorení dátového skladu, ktorý bude slúžiť na interaktívne prezentovanie jednotlivých indikátorov. Ukážka je už teraz k dispozícii na stránke https://www.upjs.sk/univerzita/kvalita/indikatory/.</t>
    </r>
  </si>
  <si>
    <t>Indikátory kvality na úrovni UPJŠ:</t>
  </si>
  <si>
    <t>Základné indikátory kvality za roky 2014 - 2017</t>
  </si>
  <si>
    <t>Základné indikátory kvality za roky 2018 - 2021</t>
  </si>
  <si>
    <t>Indikátory kvality sledované na  úrovni fakúlt a súčastí UPJŠ:</t>
  </si>
  <si>
    <t>Lekárska fakulta</t>
  </si>
  <si>
    <t>Prírodovedecká fakulta</t>
  </si>
  <si>
    <t>Právnická fakulta</t>
  </si>
  <si>
    <t>Fakulta verejnej správy</t>
  </si>
  <si>
    <t>Filozofická fakulta</t>
  </si>
  <si>
    <t>Ústav telesnej výchovy a športu UPJŠ</t>
  </si>
  <si>
    <t>Vyhodnotenie a interpretácia indikátorov kvality sú každoročne zverejňované vo výročných správach UPJŠ:</t>
  </si>
  <si>
    <t>Správy o kvalite vzdelávania</t>
  </si>
  <si>
    <t>Správy o tvorivej činnosti</t>
  </si>
  <si>
    <t>Správy o podporných činnostiach</t>
  </si>
  <si>
    <t>Správy o činnosti UPJŠ</t>
  </si>
  <si>
    <t>Monitorovanie kvality na UPJŠ:</t>
  </si>
  <si>
    <t>Monitorovanie kvality vzdelávacej činnosti na UPJŠ</t>
  </si>
  <si>
    <t>Monitorovanie kvality riadiacich a podporných činností na UPJŠ</t>
  </si>
  <si>
    <t>Vyhodnotenie dotazníkových prieskumov spokojnosti študentov s výučbou:</t>
  </si>
  <si>
    <t>Ústav telesnej výchovy a športu</t>
  </si>
  <si>
    <t>Ukazovatele vyhodnotenia kvality vzdelávania na UPJŠ v akademickom roku 2021/2022 sú detailne zobrazené na jednolivých hárkoch v tomto dokumente.</t>
  </si>
  <si>
    <t>článok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</si>
</sst>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0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1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0"/>
      <name val="Source Sans Pro"/>
      <family val="2"/>
      <charset val="238"/>
    </font>
    <font>
      <sz val="11"/>
      <color theme="1"/>
      <name val="Source Sans Pro"/>
      <family val="2"/>
      <charset val="238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0A2B5B"/>
      <name val="Calibri"/>
      <family val="2"/>
      <charset val="238"/>
      <scheme val="minor"/>
    </font>
    <font>
      <b/>
      <sz val="11"/>
      <color rgb="FF0A2B5B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C19152"/>
      <name val="Calibri"/>
      <family val="2"/>
      <charset val="238"/>
      <scheme val="minor"/>
    </font>
    <font>
      <sz val="11"/>
      <color rgb="FF0A2B5B"/>
      <name val="Calibri"/>
      <family val="2"/>
      <scheme val="minor"/>
    </font>
    <font>
      <b/>
      <sz val="11"/>
      <color rgb="FFC1915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color theme="1" tint="4.9989318521683403E-2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0"/>
      <color rgb="FF0A2B5B"/>
      <name val="Calibri"/>
      <family val="2"/>
      <scheme val="minor"/>
    </font>
    <font>
      <b/>
      <sz val="12"/>
      <color theme="0"/>
      <name val="Calibri (Text)"/>
      <charset val="238"/>
    </font>
    <font>
      <sz val="7"/>
      <color theme="0"/>
      <name val="Times New Roman"/>
      <family val="1"/>
    </font>
    <font>
      <i/>
      <sz val="11"/>
      <color theme="1"/>
      <name val="Calibri"/>
      <family val="2"/>
      <charset val="238"/>
      <scheme val="minor"/>
    </font>
    <font>
      <b/>
      <sz val="7"/>
      <color theme="0"/>
      <name val="Times New Roman"/>
      <family val="1"/>
    </font>
    <font>
      <b/>
      <sz val="12"/>
      <color theme="0"/>
      <name val="Calibri (Body)"/>
    </font>
    <font>
      <u/>
      <sz val="11"/>
      <color theme="10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11"/>
      <color rgb="FF23232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02060"/>
        <bgColor indexed="64"/>
      </patternFill>
    </fill>
    <fill>
      <patternFill patternType="solid">
        <fgColor rgb="FF0A2B5B"/>
        <bgColor indexed="64"/>
      </patternFill>
    </fill>
    <fill>
      <patternFill patternType="solid">
        <fgColor rgb="FFC19152"/>
        <bgColor indexed="64"/>
      </patternFill>
    </fill>
    <fill>
      <patternFill patternType="solid">
        <fgColor rgb="FFC19152"/>
        <bgColor rgb="FF000000"/>
      </patternFill>
    </fill>
    <fill>
      <patternFill patternType="solid">
        <fgColor rgb="FF0A2B5B"/>
        <bgColor rgb="FF000000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8" fillId="0" borderId="0" applyFont="0" applyFill="0" applyBorder="0" applyAlignment="0" applyProtection="0"/>
    <xf numFmtId="0" fontId="27" fillId="6" borderId="0">
      <alignment horizontal="center"/>
    </xf>
    <xf numFmtId="0" fontId="57" fillId="0" borderId="0" applyNumberFormat="0" applyFill="0" applyBorder="0" applyAlignment="0" applyProtection="0"/>
  </cellStyleXfs>
  <cellXfs count="736">
    <xf numFmtId="0" fontId="0" fillId="0" borderId="0" xfId="0"/>
    <xf numFmtId="0" fontId="0" fillId="0" borderId="4" xfId="0" applyBorder="1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0" fillId="2" borderId="0" xfId="0" applyFill="1"/>
    <xf numFmtId="0" fontId="0" fillId="0" borderId="0" xfId="0" applyAlignment="1">
      <alignment horizontal="center"/>
    </xf>
    <xf numFmtId="164" fontId="0" fillId="0" borderId="4" xfId="2" applyNumberFormat="1" applyFont="1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5" xfId="0" applyBorder="1" applyAlignment="1">
      <alignment horizontal="center"/>
    </xf>
    <xf numFmtId="164" fontId="0" fillId="0" borderId="36" xfId="2" applyNumberFormat="1" applyFont="1" applyBorder="1" applyAlignment="1">
      <alignment horizontal="center"/>
    </xf>
    <xf numFmtId="164" fontId="0" fillId="0" borderId="38" xfId="2" applyNumberFormat="1" applyFont="1" applyBorder="1" applyAlignment="1">
      <alignment horizontal="center"/>
    </xf>
    <xf numFmtId="164" fontId="0" fillId="0" borderId="41" xfId="2" applyNumberFormat="1" applyFont="1" applyBorder="1" applyAlignment="1">
      <alignment horizontal="center"/>
    </xf>
    <xf numFmtId="0" fontId="0" fillId="0" borderId="72" xfId="0" applyBorder="1" applyAlignment="1">
      <alignment horizontal="center"/>
    </xf>
    <xf numFmtId="164" fontId="0" fillId="0" borderId="65" xfId="2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9" fillId="0" borderId="0" xfId="0" applyFont="1"/>
    <xf numFmtId="0" fontId="0" fillId="0" borderId="44" xfId="0" applyBorder="1"/>
    <xf numFmtId="0" fontId="0" fillId="0" borderId="67" xfId="0" applyBorder="1"/>
    <xf numFmtId="0" fontId="0" fillId="0" borderId="68" xfId="0" applyBorder="1"/>
    <xf numFmtId="164" fontId="0" fillId="0" borderId="4" xfId="2" applyNumberFormat="1" applyFont="1" applyBorder="1"/>
    <xf numFmtId="0" fontId="0" fillId="0" borderId="3" xfId="0" applyBorder="1" applyAlignment="1">
      <alignment horizontal="center"/>
    </xf>
    <xf numFmtId="0" fontId="12" fillId="0" borderId="0" xfId="0" applyFont="1"/>
    <xf numFmtId="0" fontId="12" fillId="0" borderId="4" xfId="0" applyFont="1" applyBorder="1" applyAlignment="1">
      <alignment horizontal="center"/>
    </xf>
    <xf numFmtId="1" fontId="12" fillId="0" borderId="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42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0" fillId="0" borderId="0" xfId="0" applyFont="1"/>
    <xf numFmtId="0" fontId="20" fillId="0" borderId="9" xfId="0" applyFont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0" xfId="0" applyFont="1" applyFill="1"/>
    <xf numFmtId="0" fontId="20" fillId="0" borderId="37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164" fontId="12" fillId="0" borderId="35" xfId="2" applyNumberFormat="1" applyFont="1" applyBorder="1" applyAlignment="1">
      <alignment horizontal="center" vertical="center"/>
    </xf>
    <xf numFmtId="164" fontId="12" fillId="0" borderId="36" xfId="2" applyNumberFormat="1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64" fontId="12" fillId="0" borderId="4" xfId="2" applyNumberFormat="1" applyFont="1" applyBorder="1" applyAlignment="1">
      <alignment horizontal="center" vertical="center"/>
    </xf>
    <xf numFmtId="164" fontId="12" fillId="0" borderId="38" xfId="2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164" fontId="12" fillId="0" borderId="40" xfId="2" applyNumberFormat="1" applyFont="1" applyBorder="1" applyAlignment="1">
      <alignment horizontal="center" vertical="center"/>
    </xf>
    <xf numFmtId="164" fontId="12" fillId="0" borderId="41" xfId="2" applyNumberFormat="1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64" fontId="12" fillId="0" borderId="3" xfId="2" applyNumberFormat="1" applyFont="1" applyBorder="1" applyAlignment="1">
      <alignment horizontal="center" vertical="center"/>
    </xf>
    <xf numFmtId="164" fontId="12" fillId="0" borderId="58" xfId="2" applyNumberFormat="1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64" fontId="12" fillId="0" borderId="2" xfId="2" applyNumberFormat="1" applyFont="1" applyBorder="1" applyAlignment="1">
      <alignment horizontal="center" vertical="center"/>
    </xf>
    <xf numFmtId="164" fontId="12" fillId="0" borderId="65" xfId="2" applyNumberFormat="1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164" fontId="0" fillId="0" borderId="58" xfId="2" applyNumberFormat="1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55" xfId="0" applyBorder="1" applyAlignment="1">
      <alignment horizontal="center"/>
    </xf>
    <xf numFmtId="0" fontId="21" fillId="0" borderId="9" xfId="0" applyFont="1" applyBorder="1" applyAlignment="1">
      <alignment horizontal="left" vertical="top"/>
    </xf>
    <xf numFmtId="0" fontId="21" fillId="0" borderId="10" xfId="0" applyFont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21" xfId="0" applyFont="1" applyBorder="1" applyAlignment="1">
      <alignment horizontal="left" vertical="top"/>
    </xf>
    <xf numFmtId="0" fontId="21" fillId="0" borderId="22" xfId="0" applyFont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49" fontId="20" fillId="0" borderId="0" xfId="0" applyNumberFormat="1" applyFont="1"/>
    <xf numFmtId="0" fontId="14" fillId="0" borderId="0" xfId="0" applyFont="1" applyAlignment="1">
      <alignment horizontal="left" vertical="center"/>
    </xf>
    <xf numFmtId="0" fontId="11" fillId="0" borderId="0" xfId="0" applyFont="1"/>
    <xf numFmtId="0" fontId="10" fillId="0" borderId="0" xfId="0" applyFont="1"/>
    <xf numFmtId="0" fontId="11" fillId="0" borderId="4" xfId="0" applyFont="1" applyBorder="1"/>
    <xf numFmtId="0" fontId="22" fillId="0" borderId="37" xfId="0" applyFont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37" xfId="0" applyFont="1" applyBorder="1" applyAlignment="1">
      <alignment horizontal="center" vertical="center"/>
    </xf>
    <xf numFmtId="0" fontId="11" fillId="2" borderId="38" xfId="0" applyFont="1" applyFill="1" applyBorder="1" applyAlignment="1">
      <alignment horizontal="center"/>
    </xf>
    <xf numFmtId="0" fontId="20" fillId="0" borderId="37" xfId="0" applyFont="1" applyBorder="1" applyAlignment="1">
      <alignment horizontal="left" vertical="top"/>
    </xf>
    <xf numFmtId="0" fontId="20" fillId="0" borderId="4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22" fillId="0" borderId="9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23" xfId="0" applyFont="1" applyBorder="1" applyAlignment="1">
      <alignment horizontal="left" vertical="center"/>
    </xf>
    <xf numFmtId="0" fontId="22" fillId="0" borderId="13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0" fillId="2" borderId="12" xfId="0" applyFont="1" applyFill="1" applyBorder="1" applyAlignment="1">
      <alignment horizontal="justify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37" xfId="0" applyFont="1" applyFill="1" applyBorder="1" applyAlignment="1">
      <alignment horizontal="justify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1" fontId="12" fillId="2" borderId="0" xfId="0" applyNumberFormat="1" applyFont="1" applyFill="1" applyAlignment="1">
      <alignment horizontal="center" vertical="center"/>
    </xf>
    <xf numFmtId="1" fontId="12" fillId="2" borderId="4" xfId="0" applyNumberFormat="1" applyFont="1" applyFill="1" applyBorder="1" applyAlignment="1">
      <alignment horizontal="center" vertical="center"/>
    </xf>
    <xf numFmtId="0" fontId="12" fillId="0" borderId="37" xfId="0" applyFont="1" applyBorder="1" applyAlignment="1">
      <alignment horizontal="center"/>
    </xf>
    <xf numFmtId="1" fontId="12" fillId="2" borderId="38" xfId="0" applyNumberFormat="1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/>
    </xf>
    <xf numFmtId="1" fontId="12" fillId="2" borderId="40" xfId="0" applyNumberFormat="1" applyFont="1" applyFill="1" applyBorder="1" applyAlignment="1">
      <alignment horizontal="center" vertical="center"/>
    </xf>
    <xf numFmtId="1" fontId="12" fillId="2" borderId="41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0" borderId="34" xfId="0" applyFont="1" applyBorder="1"/>
    <xf numFmtId="164" fontId="12" fillId="0" borderId="35" xfId="2" applyNumberFormat="1" applyFont="1" applyBorder="1"/>
    <xf numFmtId="164" fontId="12" fillId="0" borderId="36" xfId="2" applyNumberFormat="1" applyFont="1" applyBorder="1"/>
    <xf numFmtId="0" fontId="12" fillId="0" borderId="37" xfId="0" applyFont="1" applyBorder="1"/>
    <xf numFmtId="164" fontId="12" fillId="0" borderId="4" xfId="2" applyNumberFormat="1" applyFont="1" applyBorder="1"/>
    <xf numFmtId="164" fontId="12" fillId="0" borderId="38" xfId="2" applyNumberFormat="1" applyFont="1" applyBorder="1"/>
    <xf numFmtId="0" fontId="12" fillId="0" borderId="39" xfId="0" applyFont="1" applyBorder="1"/>
    <xf numFmtId="164" fontId="12" fillId="0" borderId="40" xfId="2" applyNumberFormat="1" applyFont="1" applyBorder="1"/>
    <xf numFmtId="164" fontId="12" fillId="0" borderId="41" xfId="2" applyNumberFormat="1" applyFont="1" applyBorder="1"/>
    <xf numFmtId="14" fontId="12" fillId="0" borderId="0" xfId="0" applyNumberFormat="1" applyFont="1"/>
    <xf numFmtId="0" fontId="12" fillId="0" borderId="0" xfId="0" applyFont="1" applyAlignment="1">
      <alignment horizontal="center" vertical="center" wrapText="1"/>
    </xf>
    <xf numFmtId="164" fontId="12" fillId="0" borderId="0" xfId="2" applyNumberFormat="1" applyFont="1" applyBorder="1" applyAlignment="1">
      <alignment horizontal="center" vertical="center"/>
    </xf>
    <xf numFmtId="0" fontId="1" fillId="0" borderId="0" xfId="1"/>
    <xf numFmtId="0" fontId="28" fillId="0" borderId="0" xfId="0" applyFont="1"/>
    <xf numFmtId="0" fontId="27" fillId="7" borderId="36" xfId="0" applyFont="1" applyFill="1" applyBorder="1" applyAlignment="1">
      <alignment horizontal="center" vertical="center"/>
    </xf>
    <xf numFmtId="0" fontId="28" fillId="0" borderId="73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61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8" fillId="0" borderId="67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0" borderId="68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9" fillId="6" borderId="34" xfId="0" applyFont="1" applyFill="1" applyBorder="1" applyAlignment="1">
      <alignment horizontal="center"/>
    </xf>
    <xf numFmtId="0" fontId="29" fillId="6" borderId="4" xfId="0" applyFont="1" applyFill="1" applyBorder="1" applyAlignment="1">
      <alignment horizontal="center" vertical="center"/>
    </xf>
    <xf numFmtId="0" fontId="29" fillId="6" borderId="4" xfId="0" applyFont="1" applyFill="1" applyBorder="1" applyAlignment="1">
      <alignment horizontal="center"/>
    </xf>
    <xf numFmtId="0" fontId="29" fillId="7" borderId="39" xfId="0" applyFont="1" applyFill="1" applyBorder="1" applyAlignment="1">
      <alignment horizontal="center"/>
    </xf>
    <xf numFmtId="1" fontId="29" fillId="7" borderId="40" xfId="0" applyNumberFormat="1" applyFont="1" applyFill="1" applyBorder="1" applyAlignment="1">
      <alignment horizontal="center" vertical="center"/>
    </xf>
    <xf numFmtId="1" fontId="29" fillId="7" borderId="41" xfId="0" applyNumberFormat="1" applyFont="1" applyFill="1" applyBorder="1" applyAlignment="1">
      <alignment horizontal="center" vertical="center"/>
    </xf>
    <xf numFmtId="0" fontId="33" fillId="6" borderId="4" xfId="0" applyFont="1" applyFill="1" applyBorder="1" applyAlignment="1">
      <alignment horizontal="center" vertical="center" wrapText="1"/>
    </xf>
    <xf numFmtId="0" fontId="33" fillId="6" borderId="60" xfId="0" applyFont="1" applyFill="1" applyBorder="1" applyAlignment="1">
      <alignment horizontal="center" vertical="center" wrapText="1"/>
    </xf>
    <xf numFmtId="0" fontId="34" fillId="7" borderId="40" xfId="0" applyFont="1" applyFill="1" applyBorder="1" applyAlignment="1">
      <alignment horizontal="center" vertical="center" wrapText="1"/>
    </xf>
    <xf numFmtId="0" fontId="34" fillId="7" borderId="41" xfId="0" applyFont="1" applyFill="1" applyBorder="1" applyAlignment="1">
      <alignment horizontal="center" vertical="center" wrapText="1"/>
    </xf>
    <xf numFmtId="0" fontId="34" fillId="7" borderId="55" xfId="0" applyFont="1" applyFill="1" applyBorder="1" applyAlignment="1">
      <alignment horizontal="center" vertical="center" wrapText="1"/>
    </xf>
    <xf numFmtId="0" fontId="34" fillId="7" borderId="41" xfId="0" applyFont="1" applyFill="1" applyBorder="1" applyAlignment="1">
      <alignment horizontal="center" vertical="center"/>
    </xf>
    <xf numFmtId="0" fontId="34" fillId="7" borderId="39" xfId="0" applyFont="1" applyFill="1" applyBorder="1" applyAlignment="1">
      <alignment horizontal="center" vertical="center" wrapText="1"/>
    </xf>
    <xf numFmtId="0" fontId="30" fillId="7" borderId="14" xfId="0" applyFont="1" applyFill="1" applyBorder="1" applyAlignment="1">
      <alignment horizontal="center" vertical="center" wrapText="1"/>
    </xf>
    <xf numFmtId="0" fontId="29" fillId="7" borderId="10" xfId="0" applyFont="1" applyFill="1" applyBorder="1" applyAlignment="1">
      <alignment horizontal="center" vertical="center" wrapText="1"/>
    </xf>
    <xf numFmtId="0" fontId="30" fillId="7" borderId="12" xfId="0" applyFont="1" applyFill="1" applyBorder="1" applyAlignment="1">
      <alignment horizontal="center" vertical="center" wrapText="1"/>
    </xf>
    <xf numFmtId="0" fontId="30" fillId="6" borderId="9" xfId="0" applyFont="1" applyFill="1" applyBorder="1" applyAlignment="1">
      <alignment horizontal="center" vertical="center" wrapText="1"/>
    </xf>
    <xf numFmtId="0" fontId="30" fillId="6" borderId="10" xfId="0" applyFont="1" applyFill="1" applyBorder="1" applyAlignment="1">
      <alignment horizontal="center" vertical="center" wrapText="1"/>
    </xf>
    <xf numFmtId="0" fontId="29" fillId="0" borderId="0" xfId="0" applyFont="1"/>
    <xf numFmtId="0" fontId="30" fillId="6" borderId="35" xfId="0" applyFont="1" applyFill="1" applyBorder="1" applyAlignment="1">
      <alignment horizontal="center" vertical="center" wrapText="1"/>
    </xf>
    <xf numFmtId="0" fontId="29" fillId="6" borderId="4" xfId="0" applyFont="1" applyFill="1" applyBorder="1" applyAlignment="1">
      <alignment horizontal="center" vertical="center" wrapText="1"/>
    </xf>
    <xf numFmtId="0" fontId="29" fillId="6" borderId="60" xfId="0" applyFont="1" applyFill="1" applyBorder="1" applyAlignment="1">
      <alignment horizontal="center" vertical="center" wrapText="1"/>
    </xf>
    <xf numFmtId="0" fontId="30" fillId="7" borderId="36" xfId="0" applyFont="1" applyFill="1" applyBorder="1" applyAlignment="1">
      <alignment horizontal="center" vertical="center" wrapText="1"/>
    </xf>
    <xf numFmtId="0" fontId="30" fillId="7" borderId="38" xfId="0" applyFont="1" applyFill="1" applyBorder="1" applyAlignment="1">
      <alignment horizontal="center" vertical="center" wrapText="1"/>
    </xf>
    <xf numFmtId="0" fontId="30" fillId="7" borderId="35" xfId="0" applyFont="1" applyFill="1" applyBorder="1" applyAlignment="1">
      <alignment horizontal="center" vertical="center" wrapText="1"/>
    </xf>
    <xf numFmtId="0" fontId="30" fillId="7" borderId="4" xfId="0" applyFont="1" applyFill="1" applyBorder="1" applyAlignment="1">
      <alignment horizontal="center" vertical="center" wrapText="1"/>
    </xf>
    <xf numFmtId="0" fontId="30" fillId="7" borderId="39" xfId="0" applyFont="1" applyFill="1" applyBorder="1" applyAlignment="1">
      <alignment horizontal="center" vertical="center" wrapText="1"/>
    </xf>
    <xf numFmtId="0" fontId="30" fillId="7" borderId="40" xfId="0" applyFont="1" applyFill="1" applyBorder="1" applyAlignment="1">
      <alignment horizontal="center" vertical="center" wrapText="1"/>
    </xf>
    <xf numFmtId="0" fontId="30" fillId="7" borderId="41" xfId="0" applyFont="1" applyFill="1" applyBorder="1" applyAlignment="1">
      <alignment horizontal="center" vertical="center" wrapText="1"/>
    </xf>
    <xf numFmtId="0" fontId="30" fillId="7" borderId="55" xfId="0" applyFont="1" applyFill="1" applyBorder="1" applyAlignment="1">
      <alignment horizontal="center" vertical="center" wrapText="1"/>
    </xf>
    <xf numFmtId="0" fontId="30" fillId="7" borderId="41" xfId="0" applyFont="1" applyFill="1" applyBorder="1" applyAlignment="1">
      <alignment horizontal="center" vertical="center"/>
    </xf>
    <xf numFmtId="0" fontId="26" fillId="7" borderId="73" xfId="0" applyFont="1" applyFill="1" applyBorder="1" applyAlignment="1">
      <alignment horizontal="center"/>
    </xf>
    <xf numFmtId="0" fontId="26" fillId="7" borderId="43" xfId="0" applyFont="1" applyFill="1" applyBorder="1" applyAlignment="1">
      <alignment horizontal="center"/>
    </xf>
    <xf numFmtId="0" fontId="26" fillId="6" borderId="73" xfId="0" applyFont="1" applyFill="1" applyBorder="1" applyAlignment="1">
      <alignment horizontal="center"/>
    </xf>
    <xf numFmtId="0" fontId="26" fillId="6" borderId="43" xfId="0" applyFont="1" applyFill="1" applyBorder="1" applyAlignment="1">
      <alignment horizontal="center"/>
    </xf>
    <xf numFmtId="0" fontId="26" fillId="6" borderId="61" xfId="0" applyFont="1" applyFill="1" applyBorder="1" applyAlignment="1">
      <alignment horizontal="center"/>
    </xf>
    <xf numFmtId="0" fontId="30" fillId="6" borderId="46" xfId="0" applyFont="1" applyFill="1" applyBorder="1" applyAlignment="1">
      <alignment horizontal="center"/>
    </xf>
    <xf numFmtId="0" fontId="30" fillId="6" borderId="59" xfId="0" applyFont="1" applyFill="1" applyBorder="1" applyAlignment="1">
      <alignment horizontal="center"/>
    </xf>
    <xf numFmtId="0" fontId="30" fillId="6" borderId="50" xfId="0" applyFont="1" applyFill="1" applyBorder="1" applyAlignment="1">
      <alignment horizontal="center"/>
    </xf>
    <xf numFmtId="0" fontId="0" fillId="6" borderId="0" xfId="0" applyFill="1"/>
    <xf numFmtId="0" fontId="26" fillId="6" borderId="79" xfId="0" applyFont="1" applyFill="1" applyBorder="1" applyAlignment="1">
      <alignment horizontal="center"/>
    </xf>
    <xf numFmtId="0" fontId="30" fillId="6" borderId="80" xfId="0" applyFont="1" applyFill="1" applyBorder="1" applyAlignment="1">
      <alignment horizontal="center"/>
    </xf>
    <xf numFmtId="0" fontId="30" fillId="6" borderId="4" xfId="0" applyFont="1" applyFill="1" applyBorder="1" applyAlignment="1">
      <alignment horizontal="center"/>
    </xf>
    <xf numFmtId="0" fontId="30" fillId="7" borderId="4" xfId="0" applyFont="1" applyFill="1" applyBorder="1" applyAlignment="1">
      <alignment horizontal="center"/>
    </xf>
    <xf numFmtId="0" fontId="30" fillId="7" borderId="4" xfId="0" applyFont="1" applyFill="1" applyBorder="1"/>
    <xf numFmtId="0" fontId="30" fillId="7" borderId="37" xfId="0" applyFont="1" applyFill="1" applyBorder="1" applyAlignment="1">
      <alignment horizontal="center" vertical="center" wrapText="1"/>
    </xf>
    <xf numFmtId="0" fontId="30" fillId="6" borderId="40" xfId="0" applyFont="1" applyFill="1" applyBorder="1" applyAlignment="1">
      <alignment horizontal="center" vertical="center" wrapText="1"/>
    </xf>
    <xf numFmtId="0" fontId="30" fillId="6" borderId="40" xfId="0" applyFont="1" applyFill="1" applyBorder="1" applyAlignment="1">
      <alignment horizontal="center" vertical="center"/>
    </xf>
    <xf numFmtId="0" fontId="30" fillId="6" borderId="41" xfId="0" applyFont="1" applyFill="1" applyBorder="1" applyAlignment="1">
      <alignment horizontal="center" vertical="center" wrapText="1"/>
    </xf>
    <xf numFmtId="0" fontId="30" fillId="7" borderId="12" xfId="0" applyFont="1" applyFill="1" applyBorder="1" applyAlignment="1">
      <alignment horizontal="justify" vertical="center" wrapText="1"/>
    </xf>
    <xf numFmtId="0" fontId="30" fillId="7" borderId="10" xfId="0" applyFont="1" applyFill="1" applyBorder="1" applyAlignment="1">
      <alignment horizontal="center" vertical="center" wrapText="1"/>
    </xf>
    <xf numFmtId="0" fontId="30" fillId="7" borderId="17" xfId="0" applyFont="1" applyFill="1" applyBorder="1" applyAlignment="1">
      <alignment horizontal="center" vertical="center" wrapText="1"/>
    </xf>
    <xf numFmtId="0" fontId="30" fillId="7" borderId="19" xfId="0" applyFont="1" applyFill="1" applyBorder="1" applyAlignment="1">
      <alignment horizontal="center" vertical="center" wrapText="1"/>
    </xf>
    <xf numFmtId="0" fontId="30" fillId="7" borderId="13" xfId="0" applyFont="1" applyFill="1" applyBorder="1" applyAlignment="1">
      <alignment horizontal="center" vertical="center" wrapText="1"/>
    </xf>
    <xf numFmtId="0" fontId="30" fillId="6" borderId="19" xfId="0" applyFont="1" applyFill="1" applyBorder="1" applyAlignment="1">
      <alignment horizontal="center" vertical="center" wrapText="1"/>
    </xf>
    <xf numFmtId="0" fontId="30" fillId="6" borderId="13" xfId="0" applyFont="1" applyFill="1" applyBorder="1" applyAlignment="1">
      <alignment horizontal="center" vertical="center" wrapText="1"/>
    </xf>
    <xf numFmtId="0" fontId="30" fillId="6" borderId="7" xfId="0" applyFont="1" applyFill="1" applyBorder="1" applyAlignment="1">
      <alignment horizontal="center" vertical="center" wrapText="1"/>
    </xf>
    <xf numFmtId="0" fontId="30" fillId="7" borderId="14" xfId="0" applyFont="1" applyFill="1" applyBorder="1" applyAlignment="1">
      <alignment horizontal="justify" vertical="center" wrapText="1"/>
    </xf>
    <xf numFmtId="0" fontId="30" fillId="7" borderId="33" xfId="0" applyFont="1" applyFill="1" applyBorder="1" applyAlignment="1">
      <alignment horizontal="center" vertical="center" wrapText="1"/>
    </xf>
    <xf numFmtId="0" fontId="29" fillId="7" borderId="15" xfId="0" applyFont="1" applyFill="1" applyBorder="1" applyAlignment="1">
      <alignment horizontal="center" vertical="center" wrapText="1"/>
    </xf>
    <xf numFmtId="0" fontId="30" fillId="6" borderId="12" xfId="0" applyFont="1" applyFill="1" applyBorder="1" applyAlignment="1">
      <alignment horizontal="justify" vertical="center" wrapText="1"/>
    </xf>
    <xf numFmtId="0" fontId="20" fillId="6" borderId="19" xfId="0" applyFont="1" applyFill="1" applyBorder="1" applyAlignment="1">
      <alignment horizontal="justify" vertical="center" wrapText="1"/>
    </xf>
    <xf numFmtId="0" fontId="26" fillId="6" borderId="47" xfId="0" applyFont="1" applyFill="1" applyBorder="1" applyAlignment="1">
      <alignment horizontal="center"/>
    </xf>
    <xf numFmtId="0" fontId="26" fillId="6" borderId="48" xfId="0" applyFont="1" applyFill="1" applyBorder="1" applyAlignment="1">
      <alignment horizontal="center"/>
    </xf>
    <xf numFmtId="0" fontId="26" fillId="6" borderId="49" xfId="0" applyFont="1" applyFill="1" applyBorder="1" applyAlignment="1">
      <alignment horizontal="center"/>
    </xf>
    <xf numFmtId="0" fontId="30" fillId="6" borderId="36" xfId="0" applyFont="1" applyFill="1" applyBorder="1" applyAlignment="1">
      <alignment horizontal="center" vertical="center" wrapText="1"/>
    </xf>
    <xf numFmtId="0" fontId="30" fillId="7" borderId="39" xfId="0" applyFont="1" applyFill="1" applyBorder="1" applyAlignment="1">
      <alignment horizontal="center" vertical="center"/>
    </xf>
    <xf numFmtId="0" fontId="30" fillId="7" borderId="40" xfId="0" applyFont="1" applyFill="1" applyBorder="1" applyAlignment="1">
      <alignment horizontal="center" vertical="center"/>
    </xf>
    <xf numFmtId="0" fontId="30" fillId="7" borderId="34" xfId="0" applyFont="1" applyFill="1" applyBorder="1" applyAlignment="1">
      <alignment horizontal="center" vertical="center"/>
    </xf>
    <xf numFmtId="0" fontId="30" fillId="6" borderId="36" xfId="0" applyFont="1" applyFill="1" applyBorder="1" applyAlignment="1">
      <alignment horizontal="center" vertical="center"/>
    </xf>
    <xf numFmtId="0" fontId="30" fillId="7" borderId="39" xfId="0" applyFont="1" applyFill="1" applyBorder="1" applyAlignment="1">
      <alignment horizontal="left" vertical="top"/>
    </xf>
    <xf numFmtId="0" fontId="29" fillId="7" borderId="40" xfId="0" applyFont="1" applyFill="1" applyBorder="1" applyAlignment="1">
      <alignment horizontal="center" vertical="center"/>
    </xf>
    <xf numFmtId="0" fontId="29" fillId="7" borderId="41" xfId="0" applyFont="1" applyFill="1" applyBorder="1" applyAlignment="1">
      <alignment horizontal="center" vertical="center"/>
    </xf>
    <xf numFmtId="0" fontId="30" fillId="6" borderId="34" xfId="0" applyFont="1" applyFill="1" applyBorder="1" applyAlignment="1">
      <alignment horizontal="left" vertical="top"/>
    </xf>
    <xf numFmtId="0" fontId="30" fillId="6" borderId="35" xfId="0" applyFont="1" applyFill="1" applyBorder="1" applyAlignment="1">
      <alignment horizontal="center" vertical="center"/>
    </xf>
    <xf numFmtId="0" fontId="26" fillId="7" borderId="1" xfId="0" applyFont="1" applyFill="1" applyBorder="1" applyAlignment="1">
      <alignment horizontal="center" vertical="center"/>
    </xf>
    <xf numFmtId="0" fontId="0" fillId="0" borderId="81" xfId="0" applyBorder="1" applyAlignment="1">
      <alignment horizontal="center"/>
    </xf>
    <xf numFmtId="0" fontId="0" fillId="0" borderId="69" xfId="0" applyBorder="1" applyAlignment="1">
      <alignment horizontal="center" vertical="center"/>
    </xf>
    <xf numFmtId="0" fontId="35" fillId="0" borderId="0" xfId="0" applyFont="1"/>
    <xf numFmtId="0" fontId="0" fillId="7" borderId="67" xfId="0" applyFill="1" applyBorder="1"/>
    <xf numFmtId="0" fontId="0" fillId="0" borderId="60" xfId="0" applyBorder="1"/>
    <xf numFmtId="0" fontId="26" fillId="7" borderId="43" xfId="0" applyFont="1" applyFill="1" applyBorder="1"/>
    <xf numFmtId="0" fontId="26" fillId="7" borderId="34" xfId="0" applyFont="1" applyFill="1" applyBorder="1"/>
    <xf numFmtId="0" fontId="26" fillId="7" borderId="37" xfId="0" applyFont="1" applyFill="1" applyBorder="1"/>
    <xf numFmtId="0" fontId="26" fillId="6" borderId="74" xfId="0" applyFont="1" applyFill="1" applyBorder="1"/>
    <xf numFmtId="0" fontId="26" fillId="6" borderId="39" xfId="0" applyFont="1" applyFill="1" applyBorder="1"/>
    <xf numFmtId="0" fontId="30" fillId="6" borderId="4" xfId="0" applyFont="1" applyFill="1" applyBorder="1"/>
    <xf numFmtId="0" fontId="30" fillId="7" borderId="4" xfId="0" applyFont="1" applyFill="1" applyBorder="1" applyAlignment="1">
      <alignment horizontal="center" vertical="center"/>
    </xf>
    <xf numFmtId="0" fontId="26" fillId="6" borderId="4" xfId="0" applyFont="1" applyFill="1" applyBorder="1" applyAlignment="1">
      <alignment horizontal="center"/>
    </xf>
    <xf numFmtId="0" fontId="26" fillId="7" borderId="4" xfId="0" applyFont="1" applyFill="1" applyBorder="1" applyAlignment="1">
      <alignment horizontal="center"/>
    </xf>
    <xf numFmtId="0" fontId="29" fillId="7" borderId="4" xfId="0" applyFont="1" applyFill="1" applyBorder="1" applyAlignment="1">
      <alignment horizontal="center"/>
    </xf>
    <xf numFmtId="0" fontId="30" fillId="6" borderId="4" xfId="0" applyFont="1" applyFill="1" applyBorder="1" applyAlignment="1">
      <alignment horizontal="center" vertical="center"/>
    </xf>
    <xf numFmtId="0" fontId="39" fillId="0" borderId="57" xfId="0" applyFont="1" applyBorder="1" applyAlignment="1">
      <alignment horizontal="center"/>
    </xf>
    <xf numFmtId="0" fontId="39" fillId="0" borderId="3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0" fontId="39" fillId="0" borderId="4" xfId="0" applyFont="1" applyBorder="1" applyAlignment="1">
      <alignment horizontal="center"/>
    </xf>
    <xf numFmtId="0" fontId="40" fillId="0" borderId="3" xfId="0" applyFont="1" applyBorder="1" applyAlignment="1">
      <alignment horizontal="center"/>
    </xf>
    <xf numFmtId="0" fontId="40" fillId="0" borderId="4" xfId="0" applyFont="1" applyBorder="1" applyAlignment="1">
      <alignment horizontal="center"/>
    </xf>
    <xf numFmtId="0" fontId="40" fillId="4" borderId="35" xfId="0" applyFont="1" applyFill="1" applyBorder="1" applyAlignment="1">
      <alignment horizontal="center"/>
    </xf>
    <xf numFmtId="0" fontId="40" fillId="4" borderId="4" xfId="0" applyFont="1" applyFill="1" applyBorder="1" applyAlignment="1">
      <alignment horizontal="center"/>
    </xf>
    <xf numFmtId="0" fontId="40" fillId="4" borderId="40" xfId="0" applyFont="1" applyFill="1" applyBorder="1" applyAlignment="1">
      <alignment horizontal="center"/>
    </xf>
    <xf numFmtId="0" fontId="42" fillId="0" borderId="44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42" fillId="0" borderId="67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4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2" fillId="0" borderId="69" xfId="0" applyFont="1" applyBorder="1" applyAlignment="1">
      <alignment horizontal="center" vertical="center"/>
    </xf>
    <xf numFmtId="0" fontId="43" fillId="0" borderId="57" xfId="0" applyFont="1" applyBorder="1" applyAlignment="1">
      <alignment horizontal="center" vertical="center"/>
    </xf>
    <xf numFmtId="0" fontId="43" fillId="0" borderId="3" xfId="0" applyFont="1" applyBorder="1" applyAlignment="1">
      <alignment horizontal="center" vertical="center"/>
    </xf>
    <xf numFmtId="0" fontId="40" fillId="4" borderId="66" xfId="0" applyFont="1" applyFill="1" applyBorder="1" applyAlignment="1">
      <alignment horizontal="center"/>
    </xf>
    <xf numFmtId="3" fontId="40" fillId="4" borderId="66" xfId="0" applyNumberFormat="1" applyFont="1" applyFill="1" applyBorder="1" applyAlignment="1">
      <alignment horizontal="center"/>
    </xf>
    <xf numFmtId="0" fontId="40" fillId="0" borderId="57" xfId="0" applyFont="1" applyBorder="1" applyAlignment="1">
      <alignment horizontal="center"/>
    </xf>
    <xf numFmtId="0" fontId="40" fillId="4" borderId="58" xfId="0" applyFont="1" applyFill="1" applyBorder="1" applyAlignment="1">
      <alignment horizontal="center"/>
    </xf>
    <xf numFmtId="0" fontId="40" fillId="0" borderId="37" xfId="0" applyFont="1" applyBorder="1" applyAlignment="1">
      <alignment horizontal="center"/>
    </xf>
    <xf numFmtId="0" fontId="40" fillId="4" borderId="38" xfId="0" applyFont="1" applyFill="1" applyBorder="1" applyAlignment="1">
      <alignment horizontal="center"/>
    </xf>
    <xf numFmtId="3" fontId="40" fillId="4" borderId="4" xfId="0" applyNumberFormat="1" applyFont="1" applyFill="1" applyBorder="1" applyAlignment="1">
      <alignment horizontal="center"/>
    </xf>
    <xf numFmtId="0" fontId="40" fillId="4" borderId="61" xfId="0" applyFont="1" applyFill="1" applyBorder="1" applyAlignment="1">
      <alignment horizontal="center"/>
    </xf>
    <xf numFmtId="0" fontId="40" fillId="4" borderId="36" xfId="0" applyFont="1" applyFill="1" applyBorder="1" applyAlignment="1">
      <alignment horizontal="center"/>
    </xf>
    <xf numFmtId="0" fontId="40" fillId="4" borderId="41" xfId="0" applyFont="1" applyFill="1" applyBorder="1" applyAlignment="1">
      <alignment horizontal="center"/>
    </xf>
    <xf numFmtId="0" fontId="45" fillId="6" borderId="40" xfId="0" applyFont="1" applyFill="1" applyBorder="1" applyAlignment="1">
      <alignment horizontal="center" vertical="center"/>
    </xf>
    <xf numFmtId="0" fontId="45" fillId="6" borderId="41" xfId="0" applyFont="1" applyFill="1" applyBorder="1" applyAlignment="1">
      <alignment horizontal="center" vertical="center"/>
    </xf>
    <xf numFmtId="0" fontId="39" fillId="8" borderId="4" xfId="0" applyFont="1" applyFill="1" applyBorder="1" applyAlignment="1">
      <alignment horizontal="center"/>
    </xf>
    <xf numFmtId="0" fontId="44" fillId="8" borderId="43" xfId="0" applyFont="1" applyFill="1" applyBorder="1" applyAlignment="1">
      <alignment horizontal="center"/>
    </xf>
    <xf numFmtId="0" fontId="44" fillId="9" borderId="35" xfId="0" applyFont="1" applyFill="1" applyBorder="1" applyAlignment="1">
      <alignment horizontal="center"/>
    </xf>
    <xf numFmtId="0" fontId="44" fillId="9" borderId="36" xfId="0" applyFont="1" applyFill="1" applyBorder="1" applyAlignment="1">
      <alignment horizontal="center"/>
    </xf>
    <xf numFmtId="0" fontId="44" fillId="9" borderId="4" xfId="0" applyFont="1" applyFill="1" applyBorder="1" applyAlignment="1">
      <alignment horizontal="center"/>
    </xf>
    <xf numFmtId="0" fontId="44" fillId="9" borderId="38" xfId="0" applyFont="1" applyFill="1" applyBorder="1" applyAlignment="1">
      <alignment horizontal="center"/>
    </xf>
    <xf numFmtId="0" fontId="44" fillId="9" borderId="40" xfId="0" applyFont="1" applyFill="1" applyBorder="1" applyAlignment="1">
      <alignment horizontal="center"/>
    </xf>
    <xf numFmtId="0" fontId="44" fillId="9" borderId="41" xfId="0" applyFont="1" applyFill="1" applyBorder="1" applyAlignment="1">
      <alignment horizontal="center"/>
    </xf>
    <xf numFmtId="0" fontId="44" fillId="8" borderId="2" xfId="0" applyFont="1" applyFill="1" applyBorder="1" applyAlignment="1">
      <alignment horizontal="center"/>
    </xf>
    <xf numFmtId="0" fontId="44" fillId="8" borderId="65" xfId="0" applyFont="1" applyFill="1" applyBorder="1" applyAlignment="1">
      <alignment horizontal="center"/>
    </xf>
    <xf numFmtId="0" fontId="44" fillId="8" borderId="61" xfId="0" applyFont="1" applyFill="1" applyBorder="1" applyAlignment="1">
      <alignment horizontal="center"/>
    </xf>
    <xf numFmtId="0" fontId="45" fillId="6" borderId="40" xfId="0" applyFont="1" applyFill="1" applyBorder="1" applyAlignment="1">
      <alignment horizontal="center" vertical="center" wrapText="1"/>
    </xf>
    <xf numFmtId="0" fontId="45" fillId="6" borderId="41" xfId="0" applyFont="1" applyFill="1" applyBorder="1" applyAlignment="1">
      <alignment horizontal="center" vertical="center" wrapText="1"/>
    </xf>
    <xf numFmtId="0" fontId="45" fillId="6" borderId="47" xfId="0" applyFont="1" applyFill="1" applyBorder="1" applyAlignment="1">
      <alignment horizontal="center" vertical="center"/>
    </xf>
    <xf numFmtId="0" fontId="45" fillId="9" borderId="40" xfId="0" applyFont="1" applyFill="1" applyBorder="1" applyAlignment="1">
      <alignment horizontal="center" vertical="center"/>
    </xf>
    <xf numFmtId="0" fontId="46" fillId="8" borderId="43" xfId="0" applyFont="1" applyFill="1" applyBorder="1" applyAlignment="1">
      <alignment horizontal="center"/>
    </xf>
    <xf numFmtId="0" fontId="46" fillId="8" borderId="3" xfId="0" applyFont="1" applyFill="1" applyBorder="1" applyAlignment="1">
      <alignment horizontal="center"/>
    </xf>
    <xf numFmtId="0" fontId="46" fillId="8" borderId="4" xfId="0" applyFont="1" applyFill="1" applyBorder="1" applyAlignment="1">
      <alignment horizontal="center"/>
    </xf>
    <xf numFmtId="0" fontId="46" fillId="8" borderId="35" xfId="0" applyFont="1" applyFill="1" applyBorder="1" applyAlignment="1">
      <alignment horizontal="center"/>
    </xf>
    <xf numFmtId="0" fontId="46" fillId="8" borderId="40" xfId="0" applyFont="1" applyFill="1" applyBorder="1" applyAlignment="1">
      <alignment horizontal="center"/>
    </xf>
    <xf numFmtId="0" fontId="45" fillId="9" borderId="2" xfId="0" applyFont="1" applyFill="1" applyBorder="1" applyAlignment="1">
      <alignment horizontal="center"/>
    </xf>
    <xf numFmtId="0" fontId="45" fillId="9" borderId="65" xfId="0" applyFont="1" applyFill="1" applyBorder="1" applyAlignment="1">
      <alignment horizontal="center"/>
    </xf>
    <xf numFmtId="0" fontId="44" fillId="8" borderId="3" xfId="0" applyFont="1" applyFill="1" applyBorder="1" applyAlignment="1">
      <alignment horizontal="center"/>
    </xf>
    <xf numFmtId="0" fontId="44" fillId="8" borderId="58" xfId="0" applyFont="1" applyFill="1" applyBorder="1" applyAlignment="1">
      <alignment horizontal="center"/>
    </xf>
    <xf numFmtId="0" fontId="44" fillId="8" borderId="4" xfId="0" applyFont="1" applyFill="1" applyBorder="1" applyAlignment="1">
      <alignment horizontal="center"/>
    </xf>
    <xf numFmtId="0" fontId="44" fillId="8" borderId="38" xfId="0" applyFont="1" applyFill="1" applyBorder="1" applyAlignment="1">
      <alignment horizontal="center"/>
    </xf>
    <xf numFmtId="0" fontId="46" fillId="7" borderId="35" xfId="0" applyFont="1" applyFill="1" applyBorder="1" applyAlignment="1">
      <alignment horizontal="center" vertical="center"/>
    </xf>
    <xf numFmtId="0" fontId="46" fillId="7" borderId="4" xfId="0" applyFont="1" applyFill="1" applyBorder="1" applyAlignment="1">
      <alignment horizontal="center" vertical="center"/>
    </xf>
    <xf numFmtId="0" fontId="46" fillId="7" borderId="40" xfId="0" applyFont="1" applyFill="1" applyBorder="1" applyAlignment="1">
      <alignment horizontal="center" vertical="center"/>
    </xf>
    <xf numFmtId="0" fontId="46" fillId="7" borderId="3" xfId="0" applyFont="1" applyFill="1" applyBorder="1" applyAlignment="1">
      <alignment horizontal="center" vertical="center"/>
    </xf>
    <xf numFmtId="0" fontId="47" fillId="2" borderId="36" xfId="0" applyFont="1" applyFill="1" applyBorder="1" applyAlignment="1">
      <alignment horizontal="center" vertical="center"/>
    </xf>
    <xf numFmtId="0" fontId="47" fillId="2" borderId="38" xfId="0" applyFont="1" applyFill="1" applyBorder="1" applyAlignment="1">
      <alignment horizontal="center" vertical="center"/>
    </xf>
    <xf numFmtId="0" fontId="47" fillId="2" borderId="41" xfId="0" applyFont="1" applyFill="1" applyBorder="1" applyAlignment="1">
      <alignment horizontal="center" vertical="center"/>
    </xf>
    <xf numFmtId="0" fontId="47" fillId="2" borderId="58" xfId="0" applyFont="1" applyFill="1" applyBorder="1" applyAlignment="1">
      <alignment horizontal="center" vertical="center"/>
    </xf>
    <xf numFmtId="0" fontId="46" fillId="6" borderId="39" xfId="0" applyFont="1" applyFill="1" applyBorder="1" applyAlignment="1">
      <alignment horizontal="center" vertical="center"/>
    </xf>
    <xf numFmtId="0" fontId="46" fillId="6" borderId="40" xfId="0" applyFont="1" applyFill="1" applyBorder="1" applyAlignment="1">
      <alignment horizontal="center" vertical="center"/>
    </xf>
    <xf numFmtId="0" fontId="46" fillId="6" borderId="41" xfId="0" applyFont="1" applyFill="1" applyBorder="1" applyAlignment="1">
      <alignment horizontal="center" vertical="center"/>
    </xf>
    <xf numFmtId="0" fontId="44" fillId="9" borderId="3" xfId="0" applyFont="1" applyFill="1" applyBorder="1" applyAlignment="1">
      <alignment horizontal="center"/>
    </xf>
    <xf numFmtId="0" fontId="44" fillId="9" borderId="58" xfId="0" applyFont="1" applyFill="1" applyBorder="1" applyAlignment="1">
      <alignment horizontal="center"/>
    </xf>
    <xf numFmtId="0" fontId="46" fillId="8" borderId="66" xfId="0" applyFont="1" applyFill="1" applyBorder="1" applyAlignment="1">
      <alignment horizontal="center"/>
    </xf>
    <xf numFmtId="0" fontId="30" fillId="7" borderId="1" xfId="0" applyFont="1" applyFill="1" applyBorder="1" applyAlignment="1">
      <alignment horizontal="center" vertical="center"/>
    </xf>
    <xf numFmtId="0" fontId="30" fillId="6" borderId="73" xfId="0" applyFont="1" applyFill="1" applyBorder="1" applyAlignment="1">
      <alignment horizontal="center"/>
    </xf>
    <xf numFmtId="0" fontId="30" fillId="6" borderId="43" xfId="0" applyFont="1" applyFill="1" applyBorder="1" applyAlignment="1">
      <alignment horizontal="center"/>
    </xf>
    <xf numFmtId="0" fontId="30" fillId="6" borderId="61" xfId="0" applyFont="1" applyFill="1" applyBorder="1" applyAlignment="1">
      <alignment horizontal="center"/>
    </xf>
    <xf numFmtId="0" fontId="30" fillId="6" borderId="34" xfId="0" applyFont="1" applyFill="1" applyBorder="1" applyAlignment="1">
      <alignment horizontal="center" vertical="center" wrapText="1"/>
    </xf>
    <xf numFmtId="0" fontId="29" fillId="6" borderId="37" xfId="0" applyFont="1" applyFill="1" applyBorder="1" applyAlignment="1">
      <alignment horizontal="center" vertical="center"/>
    </xf>
    <xf numFmtId="0" fontId="29" fillId="6" borderId="38" xfId="0" applyFont="1" applyFill="1" applyBorder="1" applyAlignment="1">
      <alignment horizontal="center" vertical="center"/>
    </xf>
    <xf numFmtId="0" fontId="30" fillId="7" borderId="23" xfId="0" applyFont="1" applyFill="1" applyBorder="1" applyAlignment="1">
      <alignment horizontal="left" vertical="center"/>
    </xf>
    <xf numFmtId="0" fontId="30" fillId="7" borderId="13" xfId="0" applyFont="1" applyFill="1" applyBorder="1" applyAlignment="1">
      <alignment horizontal="center" vertical="center"/>
    </xf>
    <xf numFmtId="0" fontId="30" fillId="6" borderId="8" xfId="0" applyFont="1" applyFill="1" applyBorder="1" applyAlignment="1">
      <alignment horizontal="center" vertical="center"/>
    </xf>
    <xf numFmtId="0" fontId="30" fillId="6" borderId="18" xfId="0" applyFont="1" applyFill="1" applyBorder="1" applyAlignment="1">
      <alignment horizontal="center" vertical="center"/>
    </xf>
    <xf numFmtId="0" fontId="30" fillId="6" borderId="19" xfId="0" applyFont="1" applyFill="1" applyBorder="1" applyAlignment="1">
      <alignment horizontal="center" vertical="center"/>
    </xf>
    <xf numFmtId="0" fontId="30" fillId="6" borderId="14" xfId="0" applyFont="1" applyFill="1" applyBorder="1" applyAlignment="1">
      <alignment horizontal="center" vertical="center" wrapText="1"/>
    </xf>
    <xf numFmtId="0" fontId="30" fillId="6" borderId="12" xfId="0" applyFont="1" applyFill="1" applyBorder="1" applyAlignment="1">
      <alignment horizontal="center" vertical="center" wrapText="1"/>
    </xf>
    <xf numFmtId="0" fontId="30" fillId="6" borderId="0" xfId="0" applyFont="1" applyFill="1" applyAlignment="1">
      <alignment horizontal="center" vertical="center"/>
    </xf>
    <xf numFmtId="0" fontId="30" fillId="6" borderId="20" xfId="0" applyFont="1" applyFill="1" applyBorder="1" applyAlignment="1">
      <alignment horizontal="center" vertical="center"/>
    </xf>
    <xf numFmtId="0" fontId="30" fillId="6" borderId="22" xfId="0" applyFont="1" applyFill="1" applyBorder="1" applyAlignment="1">
      <alignment horizontal="center" vertical="center"/>
    </xf>
    <xf numFmtId="0" fontId="30" fillId="6" borderId="25" xfId="0" applyFont="1" applyFill="1" applyBorder="1" applyAlignment="1">
      <alignment horizontal="center" vertical="center"/>
    </xf>
    <xf numFmtId="0" fontId="30" fillId="6" borderId="27" xfId="0" applyFont="1" applyFill="1" applyBorder="1" applyAlignment="1">
      <alignment horizontal="center" vertical="center"/>
    </xf>
    <xf numFmtId="0" fontId="30" fillId="7" borderId="17" xfId="0" applyFont="1" applyFill="1" applyBorder="1" applyAlignment="1">
      <alignment horizontal="center" vertical="center"/>
    </xf>
    <xf numFmtId="0" fontId="30" fillId="7" borderId="12" xfId="0" applyFont="1" applyFill="1" applyBorder="1" applyAlignment="1">
      <alignment horizontal="center" vertical="center"/>
    </xf>
    <xf numFmtId="0" fontId="30" fillId="7" borderId="10" xfId="0" applyFont="1" applyFill="1" applyBorder="1" applyAlignment="1">
      <alignment horizontal="center" vertical="center"/>
    </xf>
    <xf numFmtId="0" fontId="30" fillId="7" borderId="8" xfId="0" applyFont="1" applyFill="1" applyBorder="1" applyAlignment="1">
      <alignment horizontal="center" vertical="center"/>
    </xf>
    <xf numFmtId="0" fontId="30" fillId="7" borderId="19" xfId="0" applyFont="1" applyFill="1" applyBorder="1" applyAlignment="1">
      <alignment horizontal="center" vertical="center"/>
    </xf>
    <xf numFmtId="0" fontId="29" fillId="6" borderId="4" xfId="0" applyFont="1" applyFill="1" applyBorder="1"/>
    <xf numFmtId="0" fontId="30" fillId="6" borderId="37" xfId="0" applyFont="1" applyFill="1" applyBorder="1" applyAlignment="1">
      <alignment horizontal="left" vertical="top"/>
    </xf>
    <xf numFmtId="3" fontId="30" fillId="6" borderId="38" xfId="0" applyNumberFormat="1" applyFont="1" applyFill="1" applyBorder="1" applyAlignment="1">
      <alignment horizontal="center" vertical="center"/>
    </xf>
    <xf numFmtId="0" fontId="30" fillId="7" borderId="18" xfId="0" applyFont="1" applyFill="1" applyBorder="1" applyAlignment="1">
      <alignment horizontal="center" vertical="center"/>
    </xf>
    <xf numFmtId="49" fontId="30" fillId="7" borderId="39" xfId="0" applyNumberFormat="1" applyFont="1" applyFill="1" applyBorder="1" applyAlignment="1">
      <alignment horizontal="center" vertical="center"/>
    </xf>
    <xf numFmtId="49" fontId="30" fillId="7" borderId="40" xfId="0" applyNumberFormat="1" applyFont="1" applyFill="1" applyBorder="1" applyAlignment="1">
      <alignment horizontal="center" vertical="center"/>
    </xf>
    <xf numFmtId="49" fontId="30" fillId="7" borderId="41" xfId="0" applyNumberFormat="1" applyFont="1" applyFill="1" applyBorder="1" applyAlignment="1">
      <alignment horizontal="center" vertical="center"/>
    </xf>
    <xf numFmtId="0" fontId="26" fillId="7" borderId="1" xfId="0" applyFont="1" applyFill="1" applyBorder="1" applyAlignment="1">
      <alignment horizontal="center"/>
    </xf>
    <xf numFmtId="0" fontId="26" fillId="7" borderId="51" xfId="0" applyFont="1" applyFill="1" applyBorder="1" applyAlignment="1">
      <alignment horizontal="center"/>
    </xf>
    <xf numFmtId="0" fontId="26" fillId="7" borderId="53" xfId="0" applyFont="1" applyFill="1" applyBorder="1" applyAlignment="1">
      <alignment horizontal="center"/>
    </xf>
    <xf numFmtId="0" fontId="26" fillId="7" borderId="54" xfId="0" applyFont="1" applyFill="1" applyBorder="1" applyAlignment="1">
      <alignment horizontal="center"/>
    </xf>
    <xf numFmtId="0" fontId="26" fillId="7" borderId="0" xfId="0" applyFont="1" applyFill="1"/>
    <xf numFmtId="0" fontId="26" fillId="6" borderId="2" xfId="0" applyFont="1" applyFill="1" applyBorder="1" applyAlignment="1">
      <alignment horizontal="center"/>
    </xf>
    <xf numFmtId="0" fontId="26" fillId="6" borderId="65" xfId="0" applyFont="1" applyFill="1" applyBorder="1" applyAlignment="1">
      <alignment horizontal="center"/>
    </xf>
    <xf numFmtId="0" fontId="30" fillId="6" borderId="53" xfId="0" applyFont="1" applyFill="1" applyBorder="1" applyAlignment="1">
      <alignment horizontal="center" vertical="center"/>
    </xf>
    <xf numFmtId="0" fontId="30" fillId="6" borderId="54" xfId="0" applyFont="1" applyFill="1" applyBorder="1" applyAlignment="1">
      <alignment horizontal="center" vertical="center"/>
    </xf>
    <xf numFmtId="0" fontId="29" fillId="6" borderId="24" xfId="0" applyFont="1" applyFill="1" applyBorder="1" applyAlignment="1">
      <alignment horizontal="center" vertical="center"/>
    </xf>
    <xf numFmtId="0" fontId="29" fillId="6" borderId="48" xfId="0" applyFont="1" applyFill="1" applyBorder="1" applyAlignment="1">
      <alignment horizontal="center" vertical="center"/>
    </xf>
    <xf numFmtId="0" fontId="29" fillId="6" borderId="48" xfId="0" applyFont="1" applyFill="1" applyBorder="1" applyAlignment="1">
      <alignment horizontal="center" vertical="center" wrapText="1"/>
    </xf>
    <xf numFmtId="0" fontId="29" fillId="6" borderId="49" xfId="0" applyFont="1" applyFill="1" applyBorder="1" applyAlignment="1">
      <alignment horizontal="center" vertical="center" wrapText="1"/>
    </xf>
    <xf numFmtId="0" fontId="29" fillId="7" borderId="2" xfId="0" applyFont="1" applyFill="1" applyBorder="1" applyAlignment="1">
      <alignment horizontal="center" vertical="center" wrapText="1"/>
    </xf>
    <xf numFmtId="0" fontId="29" fillId="7" borderId="65" xfId="0" applyFont="1" applyFill="1" applyBorder="1" applyAlignment="1">
      <alignment horizontal="center" vertical="center" wrapText="1"/>
    </xf>
    <xf numFmtId="0" fontId="29" fillId="7" borderId="72" xfId="0" applyFont="1" applyFill="1" applyBorder="1" applyAlignment="1">
      <alignment horizontal="center" vertical="center" wrapText="1"/>
    </xf>
    <xf numFmtId="0" fontId="30" fillId="7" borderId="51" xfId="0" applyFont="1" applyFill="1" applyBorder="1" applyAlignment="1">
      <alignment horizontal="center" vertical="center"/>
    </xf>
    <xf numFmtId="0" fontId="30" fillId="7" borderId="53" xfId="0" applyFont="1" applyFill="1" applyBorder="1" applyAlignment="1">
      <alignment horizontal="center" vertical="center"/>
    </xf>
    <xf numFmtId="0" fontId="29" fillId="6" borderId="1" xfId="0" applyFont="1" applyFill="1" applyBorder="1" applyAlignment="1">
      <alignment horizontal="center" vertical="center" wrapText="1"/>
    </xf>
    <xf numFmtId="0" fontId="29" fillId="6" borderId="2" xfId="0" applyFont="1" applyFill="1" applyBorder="1" applyAlignment="1">
      <alignment horizontal="center" vertical="center" wrapText="1"/>
    </xf>
    <xf numFmtId="0" fontId="29" fillId="6" borderId="65" xfId="0" applyFont="1" applyFill="1" applyBorder="1" applyAlignment="1">
      <alignment horizontal="center" vertical="center" wrapText="1"/>
    </xf>
    <xf numFmtId="0" fontId="29" fillId="7" borderId="34" xfId="0" applyFont="1" applyFill="1" applyBorder="1" applyAlignment="1">
      <alignment horizontal="center" vertical="center"/>
    </xf>
    <xf numFmtId="0" fontId="29" fillId="7" borderId="35" xfId="0" applyFont="1" applyFill="1" applyBorder="1" applyAlignment="1">
      <alignment horizontal="center" vertical="center"/>
    </xf>
    <xf numFmtId="0" fontId="29" fillId="7" borderId="37" xfId="0" applyFont="1" applyFill="1" applyBorder="1" applyAlignment="1">
      <alignment horizontal="center" vertical="center"/>
    </xf>
    <xf numFmtId="0" fontId="29" fillId="7" borderId="4" xfId="0" applyFont="1" applyFill="1" applyBorder="1" applyAlignment="1">
      <alignment horizontal="center" vertical="center"/>
    </xf>
    <xf numFmtId="0" fontId="29" fillId="7" borderId="39" xfId="0" applyFont="1" applyFill="1" applyBorder="1" applyAlignment="1">
      <alignment horizontal="center" vertical="center"/>
    </xf>
    <xf numFmtId="0" fontId="30" fillId="6" borderId="0" xfId="0" applyFont="1" applyFill="1" applyAlignment="1">
      <alignment horizontal="center"/>
    </xf>
    <xf numFmtId="0" fontId="12" fillId="0" borderId="42" xfId="0" applyFont="1" applyBorder="1" applyAlignment="1">
      <alignment vertical="center"/>
    </xf>
    <xf numFmtId="0" fontId="26" fillId="7" borderId="34" xfId="0" applyFont="1" applyFill="1" applyBorder="1" applyAlignment="1">
      <alignment horizontal="center" vertical="center"/>
    </xf>
    <xf numFmtId="0" fontId="26" fillId="7" borderId="37" xfId="0" applyFont="1" applyFill="1" applyBorder="1" applyAlignment="1">
      <alignment horizontal="center" vertical="center"/>
    </xf>
    <xf numFmtId="0" fontId="26" fillId="7" borderId="79" xfId="0" applyFont="1" applyFill="1" applyBorder="1" applyAlignment="1">
      <alignment horizontal="center"/>
    </xf>
    <xf numFmtId="0" fontId="31" fillId="6" borderId="19" xfId="0" applyFont="1" applyFill="1" applyBorder="1"/>
    <xf numFmtId="0" fontId="0" fillId="6" borderId="14" xfId="0" applyFill="1" applyBorder="1"/>
    <xf numFmtId="0" fontId="0" fillId="6" borderId="12" xfId="0" applyFill="1" applyBorder="1"/>
    <xf numFmtId="0" fontId="26" fillId="6" borderId="0" xfId="0" applyFont="1" applyFill="1" applyAlignment="1">
      <alignment horizontal="center"/>
    </xf>
    <xf numFmtId="0" fontId="26" fillId="2" borderId="0" xfId="0" applyFont="1" applyFill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26" fillId="6" borderId="0" xfId="0" applyFont="1" applyFill="1"/>
    <xf numFmtId="0" fontId="25" fillId="6" borderId="0" xfId="0" applyFont="1" applyFill="1" applyAlignment="1"/>
    <xf numFmtId="0" fontId="12" fillId="0" borderId="60" xfId="0" applyFont="1" applyBorder="1" applyAlignment="1">
      <alignment horizontal="center" vertical="center"/>
    </xf>
    <xf numFmtId="0" fontId="30" fillId="6" borderId="14" xfId="0" applyFont="1" applyFill="1" applyBorder="1" applyAlignment="1">
      <alignment horizontal="center" vertical="center"/>
    </xf>
    <xf numFmtId="0" fontId="30" fillId="6" borderId="85" xfId="0" applyFont="1" applyFill="1" applyBorder="1" applyAlignment="1">
      <alignment horizontal="center" vertical="center"/>
    </xf>
    <xf numFmtId="0" fontId="12" fillId="6" borderId="24" xfId="0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0" fontId="21" fillId="0" borderId="9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center"/>
    </xf>
    <xf numFmtId="0" fontId="30" fillId="0" borderId="16" xfId="0" applyFont="1" applyFill="1" applyBorder="1" applyAlignment="1">
      <alignment horizontal="center" vertical="center" wrapText="1"/>
    </xf>
    <xf numFmtId="0" fontId="34" fillId="6" borderId="4" xfId="0" applyFont="1" applyFill="1" applyBorder="1" applyAlignment="1">
      <alignment horizontal="center" vertical="center" wrapText="1"/>
    </xf>
    <xf numFmtId="0" fontId="30" fillId="6" borderId="0" xfId="0" applyFont="1" applyFill="1"/>
    <xf numFmtId="0" fontId="29" fillId="6" borderId="0" xfId="0" applyFont="1" applyFill="1"/>
    <xf numFmtId="0" fontId="33" fillId="6" borderId="4" xfId="0" applyFont="1" applyFill="1" applyBorder="1"/>
    <xf numFmtId="0" fontId="16" fillId="0" borderId="4" xfId="0" applyFont="1" applyBorder="1"/>
    <xf numFmtId="0" fontId="33" fillId="6" borderId="4" xfId="0" applyFont="1" applyFill="1" applyBorder="1" applyAlignment="1">
      <alignment wrapText="1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30" fillId="6" borderId="0" xfId="0" applyFont="1" applyFill="1" applyAlignment="1"/>
    <xf numFmtId="0" fontId="0" fillId="6" borderId="24" xfId="0" applyFill="1" applyBorder="1"/>
    <xf numFmtId="0" fontId="0" fillId="6" borderId="7" xfId="0" applyFill="1" applyBorder="1"/>
    <xf numFmtId="0" fontId="0" fillId="6" borderId="13" xfId="0" applyFill="1" applyBorder="1"/>
    <xf numFmtId="0" fontId="33" fillId="7" borderId="4" xfId="0" applyFont="1" applyFill="1" applyBorder="1" applyAlignment="1">
      <alignment horizontal="left" vertical="center" indent="1"/>
    </xf>
    <xf numFmtId="0" fontId="51" fillId="2" borderId="4" xfId="0" applyFont="1" applyFill="1" applyBorder="1" applyAlignment="1">
      <alignment horizontal="center"/>
    </xf>
    <xf numFmtId="0" fontId="33" fillId="7" borderId="40" xfId="0" applyFont="1" applyFill="1" applyBorder="1" applyAlignment="1">
      <alignment horizontal="left" vertical="center" indent="1"/>
    </xf>
    <xf numFmtId="0" fontId="51" fillId="2" borderId="40" xfId="0" applyFont="1" applyFill="1" applyBorder="1" applyAlignment="1">
      <alignment horizontal="center"/>
    </xf>
    <xf numFmtId="0" fontId="33" fillId="7" borderId="69" xfId="0" applyFont="1" applyFill="1" applyBorder="1" applyAlignment="1">
      <alignment horizontal="left" vertical="center" indent="1"/>
    </xf>
    <xf numFmtId="0" fontId="15" fillId="2" borderId="52" xfId="0" applyFont="1" applyFill="1" applyBorder="1"/>
    <xf numFmtId="0" fontId="48" fillId="6" borderId="4" xfId="0" applyFont="1" applyFill="1" applyBorder="1"/>
    <xf numFmtId="0" fontId="26" fillId="6" borderId="74" xfId="0" applyFont="1" applyFill="1" applyBorder="1" applyAlignment="1">
      <alignment horizontal="center"/>
    </xf>
    <xf numFmtId="0" fontId="26" fillId="6" borderId="83" xfId="0" applyFont="1" applyFill="1" applyBorder="1" applyAlignment="1">
      <alignment horizontal="center"/>
    </xf>
    <xf numFmtId="0" fontId="26" fillId="6" borderId="69" xfId="0" applyFont="1" applyFill="1" applyBorder="1" applyAlignment="1">
      <alignment horizontal="center"/>
    </xf>
    <xf numFmtId="0" fontId="26" fillId="7" borderId="83" xfId="0" applyFont="1" applyFill="1" applyBorder="1" applyAlignment="1">
      <alignment horizontal="center"/>
    </xf>
    <xf numFmtId="0" fontId="30" fillId="6" borderId="79" xfId="0" applyFont="1" applyFill="1" applyBorder="1" applyAlignment="1">
      <alignment horizontal="center"/>
    </xf>
    <xf numFmtId="0" fontId="0" fillId="6" borderId="70" xfId="0" applyFill="1" applyBorder="1" applyAlignment="1">
      <alignment horizontal="center"/>
    </xf>
    <xf numFmtId="0" fontId="0" fillId="6" borderId="33" xfId="0" applyFill="1" applyBorder="1" applyAlignment="1">
      <alignment horizontal="center"/>
    </xf>
    <xf numFmtId="0" fontId="0" fillId="6" borderId="71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54" fillId="0" borderId="0" xfId="0" applyFont="1" applyFill="1"/>
    <xf numFmtId="0" fontId="30" fillId="6" borderId="17" xfId="0" applyFont="1" applyFill="1" applyBorder="1" applyAlignment="1"/>
    <xf numFmtId="0" fontId="30" fillId="0" borderId="0" xfId="0" applyFont="1" applyFill="1" applyBorder="1" applyAlignment="1"/>
    <xf numFmtId="0" fontId="30" fillId="0" borderId="0" xfId="0" applyFont="1" applyFill="1" applyAlignment="1">
      <alignment horizontal="center"/>
    </xf>
    <xf numFmtId="0" fontId="12" fillId="0" borderId="0" xfId="0" applyFont="1" applyAlignment="1">
      <alignment horizontal="left"/>
    </xf>
    <xf numFmtId="0" fontId="0" fillId="5" borderId="0" xfId="0" applyFill="1"/>
    <xf numFmtId="0" fontId="30" fillId="7" borderId="67" xfId="0" applyFont="1" applyFill="1" applyBorder="1" applyAlignment="1">
      <alignment horizontal="center"/>
    </xf>
    <xf numFmtId="0" fontId="25" fillId="7" borderId="4" xfId="0" applyFont="1" applyFill="1" applyBorder="1"/>
    <xf numFmtId="0" fontId="26" fillId="7" borderId="14" xfId="0" applyFont="1" applyFill="1" applyBorder="1"/>
    <xf numFmtId="0" fontId="26" fillId="7" borderId="12" xfId="0" applyFont="1" applyFill="1" applyBorder="1"/>
    <xf numFmtId="0" fontId="26" fillId="7" borderId="61" xfId="0" applyFont="1" applyFill="1" applyBorder="1" applyAlignment="1">
      <alignment horizontal="center"/>
    </xf>
    <xf numFmtId="0" fontId="26" fillId="6" borderId="70" xfId="0" applyFont="1" applyFill="1" applyBorder="1"/>
    <xf numFmtId="0" fontId="26" fillId="6" borderId="42" xfId="0" applyFont="1" applyFill="1" applyBorder="1"/>
    <xf numFmtId="0" fontId="30" fillId="7" borderId="46" xfId="0" applyFont="1" applyFill="1" applyBorder="1" applyAlignment="1">
      <alignment horizontal="center"/>
    </xf>
    <xf numFmtId="0" fontId="30" fillId="7" borderId="59" xfId="0" applyFont="1" applyFill="1" applyBorder="1" applyAlignment="1">
      <alignment horizontal="center"/>
    </xf>
    <xf numFmtId="0" fontId="30" fillId="7" borderId="50" xfId="0" applyFont="1" applyFill="1" applyBorder="1" applyAlignment="1">
      <alignment horizontal="center"/>
    </xf>
    <xf numFmtId="0" fontId="29" fillId="6" borderId="0" xfId="0" applyFont="1" applyFill="1" applyAlignment="1"/>
    <xf numFmtId="0" fontId="27" fillId="6" borderId="34" xfId="0" applyFont="1" applyFill="1" applyBorder="1" applyAlignment="1">
      <alignment horizontal="center" vertical="center"/>
    </xf>
    <xf numFmtId="0" fontId="27" fillId="6" borderId="37" xfId="0" applyFont="1" applyFill="1" applyBorder="1" applyAlignment="1">
      <alignment horizontal="center" vertical="center"/>
    </xf>
    <xf numFmtId="0" fontId="27" fillId="6" borderId="39" xfId="0" applyFont="1" applyFill="1" applyBorder="1" applyAlignment="1">
      <alignment horizontal="center" vertical="center"/>
    </xf>
    <xf numFmtId="0" fontId="27" fillId="5" borderId="0" xfId="0" applyFont="1" applyFill="1" applyAlignment="1">
      <alignment horizontal="center"/>
    </xf>
    <xf numFmtId="0" fontId="27" fillId="7" borderId="34" xfId="0" applyFont="1" applyFill="1" applyBorder="1" applyAlignment="1">
      <alignment horizontal="center" vertical="center"/>
    </xf>
    <xf numFmtId="0" fontId="27" fillId="7" borderId="73" xfId="0" applyFont="1" applyFill="1" applyBorder="1" applyAlignment="1">
      <alignment horizontal="center" vertical="center"/>
    </xf>
    <xf numFmtId="0" fontId="27" fillId="7" borderId="44" xfId="0" applyFont="1" applyFill="1" applyBorder="1" applyAlignment="1">
      <alignment horizontal="center" vertical="center"/>
    </xf>
    <xf numFmtId="0" fontId="27" fillId="7" borderId="74" xfId="0" applyFont="1" applyFill="1" applyBorder="1" applyAlignment="1">
      <alignment horizontal="center" vertical="center"/>
    </xf>
    <xf numFmtId="0" fontId="27" fillId="5" borderId="34" xfId="0" applyFont="1" applyFill="1" applyBorder="1" applyAlignment="1">
      <alignment horizontal="center" vertical="center"/>
    </xf>
    <xf numFmtId="0" fontId="27" fillId="5" borderId="35" xfId="0" applyFont="1" applyFill="1" applyBorder="1" applyAlignment="1">
      <alignment horizontal="center" vertical="center"/>
    </xf>
    <xf numFmtId="0" fontId="27" fillId="7" borderId="37" xfId="0" applyFont="1" applyFill="1" applyBorder="1" applyAlignment="1">
      <alignment horizontal="center" vertical="center"/>
    </xf>
    <xf numFmtId="0" fontId="27" fillId="7" borderId="39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1" fontId="31" fillId="2" borderId="7" xfId="0" applyNumberFormat="1" applyFont="1" applyFill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0" fillId="6" borderId="0" xfId="0" applyFont="1" applyFill="1" applyAlignment="1">
      <alignment horizontal="center"/>
    </xf>
    <xf numFmtId="0" fontId="29" fillId="6" borderId="0" xfId="0" applyFont="1" applyFill="1" applyAlignment="1">
      <alignment horizontal="center"/>
    </xf>
    <xf numFmtId="0" fontId="32" fillId="0" borderId="0" xfId="0" applyFont="1" applyAlignment="1">
      <alignment horizontal="center"/>
    </xf>
    <xf numFmtId="1" fontId="5" fillId="2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48" fillId="6" borderId="0" xfId="0" applyFont="1" applyFill="1" applyAlignment="1">
      <alignment horizontal="center" vertical="center"/>
    </xf>
    <xf numFmtId="0" fontId="34" fillId="7" borderId="49" xfId="0" applyFont="1" applyFill="1" applyBorder="1" applyAlignment="1">
      <alignment horizontal="center" vertical="center" wrapText="1"/>
    </xf>
    <xf numFmtId="0" fontId="33" fillId="7" borderId="58" xfId="0" applyFont="1" applyFill="1" applyBorder="1" applyAlignment="1">
      <alignment horizontal="center" vertical="center" wrapText="1"/>
    </xf>
    <xf numFmtId="0" fontId="34" fillId="7" borderId="35" xfId="0" applyFont="1" applyFill="1" applyBorder="1" applyAlignment="1">
      <alignment horizontal="center" vertical="center" wrapText="1"/>
    </xf>
    <xf numFmtId="0" fontId="34" fillId="7" borderId="4" xfId="0" applyFont="1" applyFill="1" applyBorder="1" applyAlignment="1">
      <alignment horizontal="center" vertical="center" wrapText="1"/>
    </xf>
    <xf numFmtId="0" fontId="33" fillId="7" borderId="34" xfId="0" applyFont="1" applyFill="1" applyBorder="1" applyAlignment="1">
      <alignment horizontal="center" vertical="center" wrapText="1"/>
    </xf>
    <xf numFmtId="0" fontId="33" fillId="7" borderId="37" xfId="0" applyFont="1" applyFill="1" applyBorder="1" applyAlignment="1">
      <alignment horizontal="center" vertical="center" wrapText="1"/>
    </xf>
    <xf numFmtId="0" fontId="33" fillId="7" borderId="35" xfId="0" applyFont="1" applyFill="1" applyBorder="1" applyAlignment="1">
      <alignment horizontal="center" vertical="center" wrapText="1"/>
    </xf>
    <xf numFmtId="0" fontId="34" fillId="7" borderId="36" xfId="0" applyFont="1" applyFill="1" applyBorder="1" applyAlignment="1">
      <alignment horizontal="center" vertical="center" wrapText="1"/>
    </xf>
    <xf numFmtId="0" fontId="34" fillId="7" borderId="38" xfId="0" applyFont="1" applyFill="1" applyBorder="1" applyAlignment="1">
      <alignment horizontal="center" vertical="center" wrapText="1"/>
    </xf>
    <xf numFmtId="0" fontId="33" fillId="7" borderId="45" xfId="0" applyFont="1" applyFill="1" applyBorder="1" applyAlignment="1">
      <alignment horizontal="center" vertical="center" wrapText="1"/>
    </xf>
    <xf numFmtId="0" fontId="29" fillId="7" borderId="5" xfId="0" applyFont="1" applyFill="1" applyBorder="1" applyAlignment="1">
      <alignment horizontal="center" vertical="center" wrapText="1"/>
    </xf>
    <xf numFmtId="0" fontId="29" fillId="7" borderId="9" xfId="0" applyFont="1" applyFill="1" applyBorder="1" applyAlignment="1">
      <alignment horizontal="center" vertical="center" wrapText="1"/>
    </xf>
    <xf numFmtId="0" fontId="29" fillId="7" borderId="11" xfId="0" applyFont="1" applyFill="1" applyBorder="1" applyAlignment="1">
      <alignment horizontal="center" vertical="center" wrapText="1"/>
    </xf>
    <xf numFmtId="0" fontId="29" fillId="7" borderId="7" xfId="0" applyFont="1" applyFill="1" applyBorder="1" applyAlignment="1">
      <alignment horizontal="center" vertical="center" wrapText="1"/>
    </xf>
    <xf numFmtId="0" fontId="29" fillId="7" borderId="13" xfId="0" applyFont="1" applyFill="1" applyBorder="1" applyAlignment="1">
      <alignment horizontal="center" vertical="center" wrapText="1"/>
    </xf>
    <xf numFmtId="0" fontId="30" fillId="7" borderId="14" xfId="0" applyFont="1" applyFill="1" applyBorder="1" applyAlignment="1">
      <alignment horizontal="center" vertical="center" wrapText="1"/>
    </xf>
    <xf numFmtId="0" fontId="30" fillId="7" borderId="12" xfId="0" applyFont="1" applyFill="1" applyBorder="1" applyAlignment="1">
      <alignment horizontal="center" vertical="center" wrapText="1"/>
    </xf>
    <xf numFmtId="0" fontId="30" fillId="6" borderId="0" xfId="0" applyFont="1" applyFill="1" applyAlignment="1">
      <alignment horizontal="center" vertical="center"/>
    </xf>
    <xf numFmtId="0" fontId="30" fillId="7" borderId="36" xfId="0" applyFont="1" applyFill="1" applyBorder="1" applyAlignment="1">
      <alignment horizontal="center" vertical="center" wrapText="1"/>
    </xf>
    <xf numFmtId="0" fontId="30" fillId="7" borderId="38" xfId="0" applyFont="1" applyFill="1" applyBorder="1" applyAlignment="1">
      <alignment horizontal="center" vertical="center" wrapText="1"/>
    </xf>
    <xf numFmtId="0" fontId="30" fillId="7" borderId="35" xfId="0" applyFont="1" applyFill="1" applyBorder="1" applyAlignment="1">
      <alignment horizontal="center" vertical="center" wrapText="1"/>
    </xf>
    <xf numFmtId="0" fontId="30" fillId="7" borderId="4" xfId="0" applyFont="1" applyFill="1" applyBorder="1" applyAlignment="1">
      <alignment horizontal="center" vertical="center" wrapText="1"/>
    </xf>
    <xf numFmtId="0" fontId="29" fillId="7" borderId="34" xfId="0" applyFont="1" applyFill="1" applyBorder="1" applyAlignment="1">
      <alignment horizontal="center" vertical="center" wrapText="1"/>
    </xf>
    <xf numFmtId="0" fontId="29" fillId="7" borderId="37" xfId="0" applyFont="1" applyFill="1" applyBorder="1" applyAlignment="1">
      <alignment horizontal="center" vertical="center" wrapText="1"/>
    </xf>
    <xf numFmtId="0" fontId="29" fillId="7" borderId="35" xfId="0" applyFont="1" applyFill="1" applyBorder="1" applyAlignment="1">
      <alignment horizontal="center" vertical="center" wrapText="1"/>
    </xf>
    <xf numFmtId="0" fontId="29" fillId="7" borderId="45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6" fillId="6" borderId="34" xfId="0" applyFont="1" applyFill="1" applyBorder="1" applyAlignment="1">
      <alignment horizontal="center"/>
    </xf>
    <xf numFmtId="0" fontId="26" fillId="6" borderId="35" xfId="0" applyFont="1" applyFill="1" applyBorder="1" applyAlignment="1">
      <alignment horizontal="center"/>
    </xf>
    <xf numFmtId="0" fontId="26" fillId="6" borderId="36" xfId="0" applyFont="1" applyFill="1" applyBorder="1" applyAlignment="1">
      <alignment horizontal="center"/>
    </xf>
    <xf numFmtId="0" fontId="26" fillId="7" borderId="34" xfId="0" applyFont="1" applyFill="1" applyBorder="1" applyAlignment="1">
      <alignment horizontal="center"/>
    </xf>
    <xf numFmtId="0" fontId="26" fillId="7" borderId="35" xfId="0" applyFont="1" applyFill="1" applyBorder="1" applyAlignment="1">
      <alignment horizontal="center"/>
    </xf>
    <xf numFmtId="0" fontId="26" fillId="7" borderId="36" xfId="0" applyFont="1" applyFill="1" applyBorder="1" applyAlignment="1">
      <alignment horizontal="center"/>
    </xf>
    <xf numFmtId="0" fontId="26" fillId="6" borderId="0" xfId="0" applyFont="1" applyFill="1" applyAlignment="1">
      <alignment horizontal="center"/>
    </xf>
    <xf numFmtId="0" fontId="25" fillId="6" borderId="70" xfId="0" applyFont="1" applyFill="1" applyBorder="1" applyAlignment="1">
      <alignment horizontal="center"/>
    </xf>
    <xf numFmtId="0" fontId="25" fillId="6" borderId="15" xfId="0" applyFont="1" applyFill="1" applyBorder="1" applyAlignment="1">
      <alignment horizontal="center"/>
    </xf>
    <xf numFmtId="0" fontId="25" fillId="6" borderId="33" xfId="0" applyFont="1" applyFill="1" applyBorder="1" applyAlignment="1">
      <alignment horizontal="center"/>
    </xf>
    <xf numFmtId="0" fontId="26" fillId="7" borderId="3" xfId="0" applyFont="1" applyFill="1" applyBorder="1" applyAlignment="1">
      <alignment horizontal="center"/>
    </xf>
    <xf numFmtId="0" fontId="26" fillId="7" borderId="58" xfId="0" applyFont="1" applyFill="1" applyBorder="1" applyAlignment="1">
      <alignment horizontal="center"/>
    </xf>
    <xf numFmtId="0" fontId="26" fillId="7" borderId="45" xfId="0" applyFont="1" applyFill="1" applyBorder="1" applyAlignment="1">
      <alignment horizontal="center"/>
    </xf>
    <xf numFmtId="0" fontId="26" fillId="7" borderId="52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30" fillId="7" borderId="16" xfId="0" applyFont="1" applyFill="1" applyBorder="1" applyAlignment="1">
      <alignment horizontal="center"/>
    </xf>
    <xf numFmtId="0" fontId="30" fillId="7" borderId="52" xfId="0" applyFont="1" applyFill="1" applyBorder="1" applyAlignment="1">
      <alignment horizontal="center"/>
    </xf>
    <xf numFmtId="0" fontId="25" fillId="5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9" fillId="7" borderId="70" xfId="0" applyFont="1" applyFill="1" applyBorder="1" applyAlignment="1">
      <alignment horizontal="center" vertical="center"/>
    </xf>
    <xf numFmtId="0" fontId="29" fillId="7" borderId="42" xfId="0" applyFont="1" applyFill="1" applyBorder="1" applyAlignment="1">
      <alignment horizontal="center" vertical="center"/>
    </xf>
    <xf numFmtId="0" fontId="29" fillId="7" borderId="71" xfId="0" applyFont="1" applyFill="1" applyBorder="1" applyAlignment="1">
      <alignment horizontal="center" vertical="center"/>
    </xf>
    <xf numFmtId="0" fontId="30" fillId="7" borderId="46" xfId="0" applyFont="1" applyFill="1" applyBorder="1" applyAlignment="1">
      <alignment horizontal="center" vertical="center"/>
    </xf>
    <xf numFmtId="0" fontId="30" fillId="7" borderId="50" xfId="0" applyFont="1" applyFill="1" applyBorder="1" applyAlignment="1">
      <alignment horizontal="center" vertical="center"/>
    </xf>
    <xf numFmtId="0" fontId="30" fillId="6" borderId="35" xfId="0" applyFont="1" applyFill="1" applyBorder="1" applyAlignment="1">
      <alignment horizontal="center" vertical="center" wrapText="1"/>
    </xf>
    <xf numFmtId="0" fontId="29" fillId="6" borderId="70" xfId="0" applyFont="1" applyFill="1" applyBorder="1" applyAlignment="1">
      <alignment horizontal="center" vertical="center"/>
    </xf>
    <xf numFmtId="0" fontId="29" fillId="6" borderId="42" xfId="0" applyFont="1" applyFill="1" applyBorder="1" applyAlignment="1">
      <alignment horizontal="center" vertical="center"/>
    </xf>
    <xf numFmtId="0" fontId="29" fillId="6" borderId="71" xfId="0" applyFont="1" applyFill="1" applyBorder="1" applyAlignment="1">
      <alignment horizontal="center" vertical="center"/>
    </xf>
    <xf numFmtId="0" fontId="29" fillId="6" borderId="24" xfId="0" applyFont="1" applyFill="1" applyBorder="1" applyAlignment="1">
      <alignment horizontal="center" vertical="center"/>
    </xf>
    <xf numFmtId="0" fontId="29" fillId="6" borderId="64" xfId="0" applyFont="1" applyFill="1" applyBorder="1"/>
    <xf numFmtId="0" fontId="30" fillId="7" borderId="5" xfId="0" applyFont="1" applyFill="1" applyBorder="1" applyAlignment="1">
      <alignment horizontal="center" vertical="center"/>
    </xf>
    <xf numFmtId="0" fontId="30" fillId="7" borderId="6" xfId="0" applyFont="1" applyFill="1" applyBorder="1" applyAlignment="1">
      <alignment horizontal="center" vertical="center"/>
    </xf>
    <xf numFmtId="0" fontId="30" fillId="7" borderId="11" xfId="0" applyFont="1" applyFill="1" applyBorder="1" applyAlignment="1">
      <alignment horizontal="center" vertical="center"/>
    </xf>
    <xf numFmtId="0" fontId="30" fillId="7" borderId="7" xfId="0" applyFont="1" applyFill="1" applyBorder="1" applyAlignment="1">
      <alignment horizontal="center" vertical="center"/>
    </xf>
    <xf numFmtId="0" fontId="30" fillId="7" borderId="14" xfId="0" applyFont="1" applyFill="1" applyBorder="1" applyAlignment="1">
      <alignment horizontal="center" vertical="center"/>
    </xf>
    <xf numFmtId="0" fontId="30" fillId="7" borderId="20" xfId="0" applyFont="1" applyFill="1" applyBorder="1" applyAlignment="1">
      <alignment horizontal="center" vertical="center"/>
    </xf>
    <xf numFmtId="0" fontId="30" fillId="6" borderId="17" xfId="0" applyFont="1" applyFill="1" applyBorder="1" applyAlignment="1">
      <alignment horizontal="center" vertical="center"/>
    </xf>
    <xf numFmtId="0" fontId="30" fillId="6" borderId="16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/>
    </xf>
    <xf numFmtId="0" fontId="30" fillId="7" borderId="37" xfId="0" applyFont="1" applyFill="1" applyBorder="1" applyAlignment="1">
      <alignment horizontal="center" vertical="center"/>
    </xf>
    <xf numFmtId="0" fontId="30" fillId="7" borderId="39" xfId="0" applyFont="1" applyFill="1" applyBorder="1" applyAlignment="1">
      <alignment horizontal="center" vertical="center"/>
    </xf>
    <xf numFmtId="0" fontId="30" fillId="7" borderId="40" xfId="0" applyFont="1" applyFill="1" applyBorder="1" applyAlignment="1">
      <alignment horizontal="center" vertical="center" wrapText="1"/>
    </xf>
    <xf numFmtId="0" fontId="30" fillId="7" borderId="38" xfId="0" applyFont="1" applyFill="1" applyBorder="1" applyAlignment="1">
      <alignment horizontal="center" vertical="center"/>
    </xf>
    <xf numFmtId="0" fontId="30" fillId="7" borderId="41" xfId="0" applyFont="1" applyFill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top"/>
    </xf>
    <xf numFmtId="0" fontId="0" fillId="0" borderId="67" xfId="0" applyBorder="1" applyAlignment="1"/>
    <xf numFmtId="0" fontId="0" fillId="0" borderId="60" xfId="0" applyBorder="1" applyAlignment="1"/>
    <xf numFmtId="0" fontId="26" fillId="6" borderId="0" xfId="0" applyFont="1" applyFill="1" applyAlignment="1">
      <alignment horizontal="left"/>
    </xf>
    <xf numFmtId="0" fontId="0" fillId="0" borderId="67" xfId="0" applyBorder="1" applyAlignment="1">
      <alignment horizontal="left"/>
    </xf>
    <xf numFmtId="0" fontId="0" fillId="0" borderId="60" xfId="0" applyBorder="1" applyAlignment="1">
      <alignment horizontal="left"/>
    </xf>
    <xf numFmtId="0" fontId="48" fillId="6" borderId="67" xfId="0" applyFont="1" applyFill="1" applyBorder="1" applyAlignment="1">
      <alignment horizontal="center"/>
    </xf>
    <xf numFmtId="0" fontId="48" fillId="6" borderId="86" xfId="0" applyFont="1" applyFill="1" applyBorder="1" applyAlignment="1">
      <alignment horizontal="center"/>
    </xf>
    <xf numFmtId="0" fontId="48" fillId="6" borderId="60" xfId="0" applyFont="1" applyFill="1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6" fillId="7" borderId="34" xfId="0" applyFont="1" applyFill="1" applyBorder="1" applyAlignment="1">
      <alignment horizontal="center" vertical="center"/>
    </xf>
    <xf numFmtId="0" fontId="26" fillId="7" borderId="37" xfId="0" applyFont="1" applyFill="1" applyBorder="1" applyAlignment="1">
      <alignment horizontal="center" vertical="center"/>
    </xf>
    <xf numFmtId="0" fontId="26" fillId="7" borderId="39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82" xfId="0" applyBorder="1" applyAlignment="1"/>
    <xf numFmtId="0" fontId="0" fillId="0" borderId="79" xfId="0" applyBorder="1" applyAlignment="1"/>
    <xf numFmtId="0" fontId="0" fillId="0" borderId="16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4" xfId="0" applyBorder="1" applyAlignment="1">
      <alignment horizontal="left"/>
    </xf>
    <xf numFmtId="0" fontId="0" fillId="0" borderId="0" xfId="0" applyBorder="1" applyAlignment="1">
      <alignment horizontal="left" vertical="top"/>
    </xf>
    <xf numFmtId="0" fontId="0" fillId="0" borderId="84" xfId="0" applyBorder="1" applyAlignment="1">
      <alignment horizontal="left" vertical="top"/>
    </xf>
    <xf numFmtId="0" fontId="37" fillId="0" borderId="0" xfId="0" applyFont="1" applyAlignment="1">
      <alignment horizontal="center"/>
    </xf>
    <xf numFmtId="0" fontId="26" fillId="7" borderId="57" xfId="0" applyFont="1" applyFill="1" applyBorder="1" applyAlignment="1">
      <alignment horizontal="center" vertical="center"/>
    </xf>
    <xf numFmtId="0" fontId="29" fillId="6" borderId="0" xfId="0" applyFont="1" applyFill="1" applyAlignment="1">
      <alignment horizontal="left"/>
    </xf>
    <xf numFmtId="0" fontId="25" fillId="6" borderId="0" xfId="0" applyFont="1" applyFill="1" applyAlignment="1">
      <alignment horizontal="center"/>
    </xf>
    <xf numFmtId="0" fontId="45" fillId="6" borderId="47" xfId="0" applyFont="1" applyFill="1" applyBorder="1" applyAlignment="1">
      <alignment horizontal="center" vertical="center"/>
    </xf>
    <xf numFmtId="0" fontId="45" fillId="6" borderId="57" xfId="0" applyFont="1" applyFill="1" applyBorder="1" applyAlignment="1">
      <alignment horizontal="center" vertical="center"/>
    </xf>
    <xf numFmtId="0" fontId="45" fillId="7" borderId="50" xfId="0" applyFont="1" applyFill="1" applyBorder="1" applyAlignment="1">
      <alignment horizontal="center" vertical="center"/>
    </xf>
    <xf numFmtId="0" fontId="45" fillId="7" borderId="78" xfId="0" applyFont="1" applyFill="1" applyBorder="1" applyAlignment="1">
      <alignment horizontal="center" vertical="center"/>
    </xf>
    <xf numFmtId="0" fontId="44" fillId="9" borderId="59" xfId="0" applyFont="1" applyFill="1" applyBorder="1" applyAlignment="1">
      <alignment horizontal="center"/>
    </xf>
    <xf numFmtId="0" fontId="44" fillId="9" borderId="60" xfId="0" applyFont="1" applyFill="1" applyBorder="1" applyAlignment="1">
      <alignment horizontal="center"/>
    </xf>
    <xf numFmtId="0" fontId="46" fillId="8" borderId="59" xfId="0" applyFont="1" applyFill="1" applyBorder="1" applyAlignment="1">
      <alignment horizontal="center"/>
    </xf>
    <xf numFmtId="0" fontId="46" fillId="8" borderId="60" xfId="0" applyFont="1" applyFill="1" applyBorder="1" applyAlignment="1">
      <alignment horizontal="center"/>
    </xf>
    <xf numFmtId="0" fontId="45" fillId="9" borderId="24" xfId="0" applyFont="1" applyFill="1" applyBorder="1" applyAlignment="1">
      <alignment horizontal="center"/>
    </xf>
    <xf numFmtId="0" fontId="45" fillId="9" borderId="64" xfId="0" applyFont="1" applyFill="1" applyBorder="1" applyAlignment="1">
      <alignment horizontal="center"/>
    </xf>
    <xf numFmtId="0" fontId="40" fillId="4" borderId="47" xfId="0" applyFont="1" applyFill="1" applyBorder="1" applyAlignment="1">
      <alignment horizontal="center" vertical="center" wrapText="1"/>
    </xf>
    <xf numFmtId="0" fontId="40" fillId="4" borderId="62" xfId="0" applyFont="1" applyFill="1" applyBorder="1" applyAlignment="1">
      <alignment horizontal="center" vertical="center" wrapText="1"/>
    </xf>
    <xf numFmtId="0" fontId="40" fillId="4" borderId="63" xfId="0" applyFont="1" applyFill="1" applyBorder="1" applyAlignment="1">
      <alignment horizontal="center" vertical="center" wrapText="1"/>
    </xf>
    <xf numFmtId="0" fontId="38" fillId="0" borderId="17" xfId="0" applyFont="1" applyBorder="1" applyAlignment="1">
      <alignment horizontal="center"/>
    </xf>
    <xf numFmtId="0" fontId="44" fillId="8" borderId="24" xfId="0" applyFont="1" applyFill="1" applyBorder="1" applyAlignment="1">
      <alignment horizontal="center"/>
    </xf>
    <xf numFmtId="0" fontId="44" fillId="8" borderId="64" xfId="0" applyFont="1" applyFill="1" applyBorder="1" applyAlignment="1">
      <alignment horizontal="center"/>
    </xf>
    <xf numFmtId="0" fontId="44" fillId="8" borderId="50" xfId="0" applyFont="1" applyFill="1" applyBorder="1" applyAlignment="1">
      <alignment horizontal="center"/>
    </xf>
    <xf numFmtId="0" fontId="44" fillId="8" borderId="55" xfId="0" applyFont="1" applyFill="1" applyBorder="1" applyAlignment="1">
      <alignment horizontal="center"/>
    </xf>
    <xf numFmtId="0" fontId="44" fillId="9" borderId="47" xfId="0" applyFont="1" applyFill="1" applyBorder="1" applyAlignment="1">
      <alignment horizontal="center" vertical="center" wrapText="1"/>
    </xf>
    <xf numFmtId="0" fontId="44" fillId="9" borderId="62" xfId="0" applyFont="1" applyFill="1" applyBorder="1" applyAlignment="1">
      <alignment horizontal="center" vertical="center" wrapText="1"/>
    </xf>
    <xf numFmtId="0" fontId="44" fillId="9" borderId="63" xfId="0" applyFont="1" applyFill="1" applyBorder="1" applyAlignment="1">
      <alignment horizontal="center" vertical="center" wrapText="1"/>
    </xf>
    <xf numFmtId="0" fontId="45" fillId="6" borderId="47" xfId="0" applyFont="1" applyFill="1" applyBorder="1" applyAlignment="1">
      <alignment horizontal="center" vertical="center" wrapText="1"/>
    </xf>
    <xf numFmtId="0" fontId="45" fillId="6" borderId="63" xfId="0" applyFont="1" applyFill="1" applyBorder="1" applyAlignment="1">
      <alignment horizontal="center" vertical="center" wrapText="1"/>
    </xf>
    <xf numFmtId="0" fontId="45" fillId="6" borderId="48" xfId="0" applyFont="1" applyFill="1" applyBorder="1" applyAlignment="1">
      <alignment horizontal="center" vertical="center" wrapText="1"/>
    </xf>
    <xf numFmtId="0" fontId="45" fillId="6" borderId="77" xfId="0" applyFont="1" applyFill="1" applyBorder="1" applyAlignment="1">
      <alignment horizontal="center" vertical="center" wrapText="1"/>
    </xf>
    <xf numFmtId="0" fontId="41" fillId="0" borderId="17" xfId="0" applyFont="1" applyBorder="1" applyAlignment="1">
      <alignment horizontal="center"/>
    </xf>
    <xf numFmtId="0" fontId="44" fillId="6" borderId="47" xfId="0" applyFont="1" applyFill="1" applyBorder="1" applyAlignment="1">
      <alignment horizontal="center" vertical="center"/>
    </xf>
    <xf numFmtId="0" fontId="44" fillId="6" borderId="57" xfId="0" applyFont="1" applyFill="1" applyBorder="1" applyAlignment="1">
      <alignment horizontal="center" vertical="center"/>
    </xf>
    <xf numFmtId="0" fontId="44" fillId="6" borderId="48" xfId="0" applyFont="1" applyFill="1" applyBorder="1" applyAlignment="1">
      <alignment horizontal="center" vertical="center" wrapText="1"/>
    </xf>
    <xf numFmtId="0" fontId="44" fillId="6" borderId="3" xfId="0" applyFont="1" applyFill="1" applyBorder="1" applyAlignment="1">
      <alignment horizontal="center" vertical="center" wrapText="1"/>
    </xf>
    <xf numFmtId="0" fontId="45" fillId="6" borderId="44" xfId="0" applyFont="1" applyFill="1" applyBorder="1" applyAlignment="1">
      <alignment horizontal="center" vertical="center"/>
    </xf>
    <xf numFmtId="0" fontId="45" fillId="6" borderId="56" xfId="0" applyFont="1" applyFill="1" applyBorder="1" applyAlignment="1">
      <alignment horizontal="center" vertical="center"/>
    </xf>
    <xf numFmtId="0" fontId="45" fillId="6" borderId="45" xfId="0" applyFont="1" applyFill="1" applyBorder="1" applyAlignment="1">
      <alignment horizontal="center" vertical="center"/>
    </xf>
    <xf numFmtId="0" fontId="44" fillId="8" borderId="59" xfId="0" applyFont="1" applyFill="1" applyBorder="1" applyAlignment="1">
      <alignment horizontal="center"/>
    </xf>
    <xf numFmtId="0" fontId="44" fillId="8" borderId="60" xfId="0" applyFont="1" applyFill="1" applyBorder="1" applyAlignment="1">
      <alignment horizontal="center"/>
    </xf>
    <xf numFmtId="0" fontId="39" fillId="8" borderId="59" xfId="0" applyFont="1" applyFill="1" applyBorder="1" applyAlignment="1">
      <alignment horizontal="center"/>
    </xf>
    <xf numFmtId="0" fontId="39" fillId="8" borderId="60" xfId="0" applyFont="1" applyFill="1" applyBorder="1" applyAlignment="1">
      <alignment horizontal="center"/>
    </xf>
    <xf numFmtId="0" fontId="30" fillId="7" borderId="43" xfId="0" applyFont="1" applyFill="1" applyBorder="1" applyAlignment="1">
      <alignment horizontal="center" vertical="center"/>
    </xf>
    <xf numFmtId="0" fontId="30" fillId="7" borderId="3" xfId="0" applyFont="1" applyFill="1" applyBorder="1" applyAlignment="1">
      <alignment horizontal="center" vertical="center"/>
    </xf>
    <xf numFmtId="0" fontId="30" fillId="7" borderId="75" xfId="0" applyFont="1" applyFill="1" applyBorder="1" applyAlignment="1">
      <alignment horizontal="center" vertical="center"/>
    </xf>
    <xf numFmtId="0" fontId="44" fillId="6" borderId="44" xfId="0" applyFont="1" applyFill="1" applyBorder="1" applyAlignment="1">
      <alignment horizontal="center" vertical="center"/>
    </xf>
    <xf numFmtId="0" fontId="44" fillId="6" borderId="45" xfId="0" applyFont="1" applyFill="1" applyBorder="1" applyAlignment="1">
      <alignment horizontal="center" vertical="center"/>
    </xf>
    <xf numFmtId="0" fontId="45" fillId="6" borderId="3" xfId="0" applyFont="1" applyFill="1" applyBorder="1" applyAlignment="1">
      <alignment horizontal="center" vertical="center" wrapText="1"/>
    </xf>
    <xf numFmtId="0" fontId="46" fillId="8" borderId="50" xfId="0" applyFont="1" applyFill="1" applyBorder="1" applyAlignment="1">
      <alignment horizontal="center"/>
    </xf>
    <xf numFmtId="0" fontId="46" fillId="8" borderId="55" xfId="0" applyFont="1" applyFill="1" applyBorder="1" applyAlignment="1">
      <alignment horizontal="center"/>
    </xf>
    <xf numFmtId="0" fontId="45" fillId="6" borderId="76" xfId="0" applyFont="1" applyFill="1" applyBorder="1" applyAlignment="1">
      <alignment horizontal="center" vertical="center"/>
    </xf>
    <xf numFmtId="0" fontId="45" fillId="6" borderId="62" xfId="0" applyFont="1" applyFill="1" applyBorder="1" applyAlignment="1">
      <alignment horizontal="center" vertical="center"/>
    </xf>
    <xf numFmtId="0" fontId="45" fillId="6" borderId="50" xfId="0" applyFont="1" applyFill="1" applyBorder="1" applyAlignment="1">
      <alignment horizontal="center" vertical="center"/>
    </xf>
    <xf numFmtId="0" fontId="45" fillId="6" borderId="78" xfId="0" applyFont="1" applyFill="1" applyBorder="1" applyAlignment="1">
      <alignment horizontal="center" vertical="center"/>
    </xf>
    <xf numFmtId="0" fontId="45" fillId="6" borderId="62" xfId="0" applyFont="1" applyFill="1" applyBorder="1" applyAlignment="1">
      <alignment horizontal="center" vertical="center" wrapText="1"/>
    </xf>
    <xf numFmtId="0" fontId="45" fillId="6" borderId="57" xfId="0" applyFont="1" applyFill="1" applyBorder="1" applyAlignment="1">
      <alignment horizontal="center" vertical="center" wrapText="1"/>
    </xf>
    <xf numFmtId="0" fontId="29" fillId="6" borderId="0" xfId="0" applyFont="1" applyFill="1" applyAlignment="1">
      <alignment horizontal="center" vertical="center"/>
    </xf>
    <xf numFmtId="0" fontId="30" fillId="7" borderId="34" xfId="0" applyFont="1" applyFill="1" applyBorder="1" applyAlignment="1">
      <alignment horizontal="center" vertical="center"/>
    </xf>
    <xf numFmtId="0" fontId="30" fillId="6" borderId="34" xfId="0" applyFont="1" applyFill="1" applyBorder="1" applyAlignment="1">
      <alignment horizontal="center"/>
    </xf>
    <xf numFmtId="0" fontId="30" fillId="6" borderId="35" xfId="0" applyFont="1" applyFill="1" applyBorder="1" applyAlignment="1">
      <alignment horizontal="center"/>
    </xf>
    <xf numFmtId="0" fontId="30" fillId="6" borderId="36" xfId="0" applyFont="1" applyFill="1" applyBorder="1" applyAlignment="1">
      <alignment horizontal="center"/>
    </xf>
    <xf numFmtId="0" fontId="30" fillId="6" borderId="45" xfId="0" applyFont="1" applyFill="1" applyBorder="1" applyAlignment="1">
      <alignment horizontal="center"/>
    </xf>
    <xf numFmtId="0" fontId="30" fillId="7" borderId="57" xfId="0" applyFont="1" applyFill="1" applyBorder="1" applyAlignment="1">
      <alignment horizontal="center" vertical="center"/>
    </xf>
    <xf numFmtId="0" fontId="30" fillId="6" borderId="44" xfId="0" applyFont="1" applyFill="1" applyBorder="1" applyAlignment="1">
      <alignment horizontal="center" vertical="center" wrapText="1"/>
    </xf>
    <xf numFmtId="0" fontId="29" fillId="6" borderId="45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0" fillId="6" borderId="24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30" fillId="6" borderId="17" xfId="0" applyFont="1" applyFill="1" applyBorder="1" applyAlignment="1">
      <alignment horizontal="center" vertical="center" wrapText="1"/>
    </xf>
    <xf numFmtId="0" fontId="30" fillId="6" borderId="11" xfId="0" applyFont="1" applyFill="1" applyBorder="1" applyAlignment="1">
      <alignment horizontal="center" vertical="center"/>
    </xf>
    <xf numFmtId="0" fontId="30" fillId="6" borderId="7" xfId="0" applyFont="1" applyFill="1" applyBorder="1" applyAlignment="1">
      <alignment horizontal="center" vertical="center"/>
    </xf>
    <xf numFmtId="0" fontId="30" fillId="6" borderId="13" xfId="0" applyFont="1" applyFill="1" applyBorder="1" applyAlignment="1">
      <alignment horizontal="center" vertical="center"/>
    </xf>
    <xf numFmtId="0" fontId="30" fillId="6" borderId="5" xfId="0" applyFont="1" applyFill="1" applyBorder="1" applyAlignment="1">
      <alignment horizontal="center" vertical="center"/>
    </xf>
    <xf numFmtId="0" fontId="30" fillId="6" borderId="6" xfId="0" applyFont="1" applyFill="1" applyBorder="1" applyAlignment="1">
      <alignment horizontal="center" vertical="center"/>
    </xf>
    <xf numFmtId="0" fontId="30" fillId="6" borderId="30" xfId="0" applyFont="1" applyFill="1" applyBorder="1" applyAlignment="1">
      <alignment horizontal="center" vertical="center"/>
    </xf>
    <xf numFmtId="0" fontId="30" fillId="6" borderId="26" xfId="0" applyFont="1" applyFill="1" applyBorder="1" applyAlignment="1">
      <alignment horizontal="center" vertical="center"/>
    </xf>
    <xf numFmtId="0" fontId="30" fillId="6" borderId="25" xfId="0" applyFont="1" applyFill="1" applyBorder="1" applyAlignment="1">
      <alignment horizontal="center" vertical="center"/>
    </xf>
    <xf numFmtId="0" fontId="30" fillId="6" borderId="31" xfId="0" applyFont="1" applyFill="1" applyBorder="1" applyAlignment="1">
      <alignment horizontal="center" vertical="center"/>
    </xf>
    <xf numFmtId="0" fontId="30" fillId="6" borderId="32" xfId="0" applyFont="1" applyFill="1" applyBorder="1" applyAlignment="1">
      <alignment horizontal="center" vertical="center"/>
    </xf>
    <xf numFmtId="0" fontId="30" fillId="6" borderId="17" xfId="0" applyFont="1" applyFill="1" applyBorder="1" applyAlignment="1">
      <alignment horizontal="justify" vertical="center"/>
    </xf>
    <xf numFmtId="0" fontId="29" fillId="6" borderId="17" xfId="0" applyFont="1" applyFill="1" applyBorder="1"/>
    <xf numFmtId="0" fontId="30" fillId="6" borderId="24" xfId="0" applyFont="1" applyFill="1" applyBorder="1" applyAlignment="1">
      <alignment horizontal="center" vertical="center"/>
    </xf>
    <xf numFmtId="0" fontId="30" fillId="7" borderId="12" xfId="0" applyFont="1" applyFill="1" applyBorder="1" applyAlignment="1">
      <alignment horizontal="center" vertical="center"/>
    </xf>
    <xf numFmtId="0" fontId="30" fillId="6" borderId="17" xfId="0" applyFont="1" applyFill="1" applyBorder="1"/>
    <xf numFmtId="0" fontId="30" fillId="7" borderId="31" xfId="0" applyFont="1" applyFill="1" applyBorder="1" applyAlignment="1">
      <alignment horizontal="center" vertical="center"/>
    </xf>
    <xf numFmtId="0" fontId="30" fillId="7" borderId="32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justify" vertical="center" wrapText="1"/>
    </xf>
    <xf numFmtId="0" fontId="14" fillId="0" borderId="0" xfId="0" applyFont="1" applyAlignment="1">
      <alignment wrapText="1"/>
    </xf>
    <xf numFmtId="0" fontId="36" fillId="0" borderId="17" xfId="0" applyFont="1" applyBorder="1" applyAlignment="1">
      <alignment horizontal="center" vertical="center"/>
    </xf>
    <xf numFmtId="0" fontId="30" fillId="7" borderId="24" xfId="0" applyFont="1" applyFill="1" applyBorder="1" applyAlignment="1">
      <alignment horizontal="center" vertical="center" wrapText="1"/>
    </xf>
    <xf numFmtId="0" fontId="30" fillId="7" borderId="7" xfId="0" applyFont="1" applyFill="1" applyBorder="1" applyAlignment="1">
      <alignment horizontal="center" vertical="center" wrapText="1"/>
    </xf>
    <xf numFmtId="0" fontId="30" fillId="7" borderId="13" xfId="0" applyFont="1" applyFill="1" applyBorder="1" applyAlignment="1">
      <alignment horizontal="center" vertical="center" wrapText="1"/>
    </xf>
    <xf numFmtId="0" fontId="25" fillId="7" borderId="17" xfId="0" applyFont="1" applyFill="1" applyBorder="1" applyAlignment="1">
      <alignment horizontal="center" vertical="center"/>
    </xf>
    <xf numFmtId="0" fontId="30" fillId="7" borderId="46" xfId="0" applyFont="1" applyFill="1" applyBorder="1" applyAlignment="1">
      <alignment horizontal="center" vertical="center" wrapText="1"/>
    </xf>
    <xf numFmtId="0" fontId="30" fillId="7" borderId="56" xfId="0" applyFont="1" applyFill="1" applyBorder="1" applyAlignment="1">
      <alignment horizontal="center" vertical="center" wrapText="1"/>
    </xf>
    <xf numFmtId="0" fontId="30" fillId="7" borderId="76" xfId="0" applyFont="1" applyFill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/>
    </xf>
    <xf numFmtId="0" fontId="30" fillId="7" borderId="4" xfId="0" applyFont="1" applyFill="1" applyBorder="1" applyAlignment="1">
      <alignment horizontal="left" vertical="center"/>
    </xf>
    <xf numFmtId="0" fontId="12" fillId="0" borderId="4" xfId="0" applyFont="1" applyBorder="1" applyAlignment="1">
      <alignment horizontal="left"/>
    </xf>
    <xf numFmtId="0" fontId="56" fillId="10" borderId="0" xfId="0" applyFont="1" applyFill="1" applyAlignment="1">
      <alignment horizontal="center" vertical="center"/>
    </xf>
    <xf numFmtId="0" fontId="56" fillId="0" borderId="0" xfId="0" applyFont="1" applyAlignment="1">
      <alignment horizontal="center" vertical="center"/>
    </xf>
    <xf numFmtId="49" fontId="12" fillId="11" borderId="0" xfId="0" applyNumberFormat="1" applyFont="1" applyFill="1" applyAlignment="1">
      <alignment horizontal="left" vertical="center" wrapText="1"/>
    </xf>
    <xf numFmtId="0" fontId="58" fillId="0" borderId="0" xfId="4" applyFont="1" applyFill="1" applyAlignment="1"/>
    <xf numFmtId="0" fontId="58" fillId="0" borderId="0" xfId="4" applyFont="1"/>
    <xf numFmtId="0" fontId="59" fillId="0" borderId="0" xfId="0" applyFont="1"/>
    <xf numFmtId="0" fontId="57" fillId="0" borderId="0" xfId="4"/>
    <xf numFmtId="0" fontId="30" fillId="10" borderId="0" xfId="0" applyFont="1" applyFill="1" applyAlignment="1">
      <alignment horizontal="center" vertical="center"/>
    </xf>
  </cellXfs>
  <cellStyles count="5">
    <cellStyle name="Hypertextové prepojenie" xfId="4" builtinId="8"/>
    <cellStyle name="Normálna" xfId="0" builtinId="0"/>
    <cellStyle name="Normálne 3" xfId="1"/>
    <cellStyle name="Percentá" xfId="2" builtinId="5"/>
    <cellStyle name="UPJŠ" xfId="3"/>
  </cellStyles>
  <dxfs count="0"/>
  <tableStyles count="0" defaultTableStyle="TableStyleMedium2" defaultPivotStyle="PivotStyleLight16"/>
  <colors>
    <mruColors>
      <color rgb="FFC19152"/>
      <color rgb="FF0A2B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1200150</xdr:colOff>
      <xdr:row>0</xdr:row>
      <xdr:rowOff>76200</xdr:rowOff>
    </xdr:from>
    <xdr:to>
      <xdr:col>0</xdr:col>
      <xdr:colOff>1993771</xdr:colOff>
      <xdr:row>4</xdr:row>
      <xdr:rowOff>139700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8A967694-2597-16D1-5C67-625C00783D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0150" y="76200"/>
          <a:ext cx="793621" cy="825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ok\Downloads\indika&#769;tory%202021_2022%20bez%203%20stup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ok/Downloads/indika&#769;tory%202021_2022%20bez%203%20stup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3.d"/>
      <sheetName val="Sheet1"/>
      <sheetName val="1.3.a)počet šp_vývoj"/>
      <sheetName val="1.3b) Podiel neotvorených šp"/>
      <sheetName val="1.3c) p.ponúkaných šp v aj"/>
      <sheetName val="1.3 d) podiel neotvoren šp aj"/>
      <sheetName val="1.3.e"/>
      <sheetName val="1.3.f"/>
      <sheetName val="1.3.g"/>
      <sheetName val="1.3.h"/>
      <sheetName val="2.3.a) pomer počtu uč a št"/>
      <sheetName val="2.3.b)záverečné práce"/>
      <sheetName val="2.3.d) podie vyslaných št Erasm"/>
      <sheetName val="Hárok15"/>
      <sheetName val="2.3.f) počet prijatých št. Ersm"/>
      <sheetName val="2.3.g rozsah podpory Unipoc"/>
      <sheetName val="2.3.h) podpora št"/>
      <sheetName val="3.3.a"/>
      <sheetName val="3.3.b"/>
      <sheetName val="3.3.c"/>
      <sheetName val="3.3.e"/>
      <sheetName val="3.3.f)podiel NDŠ"/>
      <sheetName val="3.3.hi)pdvody, disc.konania"/>
      <sheetName val="3.3 j)"/>
      <sheetName val="4.2.a) počet učiteľov 5 r."/>
      <sheetName val="4.2.b)p.učite aj s VKS"/>
      <sheetName val="4.2.c) počet uč. VSK"/>
      <sheetName val="4.2.d) podiel uč bez PhD."/>
      <sheetName val="Ďalšie indikátory"/>
    </sheetNames>
    <sheetDataSet>
      <sheetData sheetId="0">
        <row r="21">
          <cell r="B21" t="str">
            <v>2017/2018</v>
          </cell>
        </row>
        <row r="24">
          <cell r="B24">
            <v>0.21668614845119813</v>
          </cell>
          <cell r="C24">
            <v>0.22233851674641147</v>
          </cell>
          <cell r="D24">
            <v>0.24585718589936728</v>
          </cell>
          <cell r="E24">
            <v>0.24067300658376006</v>
          </cell>
          <cell r="F24">
            <v>0.25507900677200901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3.d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pjs.sk/public/media/18366/indikatory-hodnotenia-kvality-UTVS-2020.pdf" TargetMode="External"/><Relationship Id="rId13" Type="http://schemas.openxmlformats.org/officeDocument/2006/relationships/hyperlink" Target="https://www.upjs.sk/univerzita/kvalita/overovanie/prieskumy/" TargetMode="External"/><Relationship Id="rId18" Type="http://schemas.openxmlformats.org/officeDocument/2006/relationships/hyperlink" Target="https://www.upjs.sk/univerzita/kvalita/overovanie/vyhodnotenie-spokojnosti-fvs/" TargetMode="External"/><Relationship Id="rId3" Type="http://schemas.openxmlformats.org/officeDocument/2006/relationships/hyperlink" Target="https://www.upjs.sk/public/media/17631/LF_Indikatory_kvality.pdf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s://www.upjs.sk/public/media/18089/FF-Indikatory-kvality-2022.pdf" TargetMode="External"/><Relationship Id="rId12" Type="http://schemas.openxmlformats.org/officeDocument/2006/relationships/hyperlink" Target="https://www.upjs.sk/univerzita/kvalita/spravy/o-cinnosti-UPJS/" TargetMode="External"/><Relationship Id="rId17" Type="http://schemas.openxmlformats.org/officeDocument/2006/relationships/hyperlink" Target="https://www.upjs.sk/univerzita/kvalita/overovanie/vyhodnotenie-spokojnosti-pravf/" TargetMode="External"/><Relationship Id="rId2" Type="http://schemas.openxmlformats.org/officeDocument/2006/relationships/hyperlink" Target="https://intranet.upjs.sk/op/op.Public.php?documentid=7465" TargetMode="External"/><Relationship Id="rId16" Type="http://schemas.openxmlformats.org/officeDocument/2006/relationships/hyperlink" Target="https://www.upjs.sk/univerzita/kvalita/overovanie/vyhodnotenie-spokojnosti-pf/" TargetMode="External"/><Relationship Id="rId20" Type="http://schemas.openxmlformats.org/officeDocument/2006/relationships/hyperlink" Target="https://www.upjs.sk/univerzita/kvalita/overovanie/vyhodnotenie-spokojnosti-utvs/" TargetMode="External"/><Relationship Id="rId1" Type="http://schemas.openxmlformats.org/officeDocument/2006/relationships/hyperlink" Target="https://www.upjs.sk/public/media/24743/2014-17_Indikatory_Hodnotenie-kvality_UPJS.pdf" TargetMode="External"/><Relationship Id="rId6" Type="http://schemas.openxmlformats.org/officeDocument/2006/relationships/hyperlink" Target="https://www.upjs.sk/public/media/17787/FVS-Indikatory%20Q-2018-21.pdf" TargetMode="External"/><Relationship Id="rId11" Type="http://schemas.openxmlformats.org/officeDocument/2006/relationships/hyperlink" Target="https://www.upjs.sk/univerzita/kvalita/spravy/podporne-cinnosti/" TargetMode="External"/><Relationship Id="rId5" Type="http://schemas.openxmlformats.org/officeDocument/2006/relationships/hyperlink" Target="https://www.upjs.sk/public/media/18282/Indikatory.kvality.PravF.udaje.za.2021.od.2018.pdf" TargetMode="External"/><Relationship Id="rId15" Type="http://schemas.openxmlformats.org/officeDocument/2006/relationships/hyperlink" Target="https://www.upjs.sk/univerzita/kvalita/overovanie/vyhodnotenie-spokojnosti-lf/" TargetMode="External"/><Relationship Id="rId10" Type="http://schemas.openxmlformats.org/officeDocument/2006/relationships/hyperlink" Target="https://www.upjs.sk/univerzita/kvalita/spravy/vzdelavanie/" TargetMode="External"/><Relationship Id="rId19" Type="http://schemas.openxmlformats.org/officeDocument/2006/relationships/hyperlink" Target="https://www.upjs.sk/univerzita/kvalita/overovanie/vyhodnotenie-spokojnosti-ff/" TargetMode="External"/><Relationship Id="rId4" Type="http://schemas.openxmlformats.org/officeDocument/2006/relationships/hyperlink" Target="https://www.upjs.sk/public/media/18232/19PF_Indikatory%20kvality.pdf" TargetMode="External"/><Relationship Id="rId9" Type="http://schemas.openxmlformats.org/officeDocument/2006/relationships/hyperlink" Target="https://www.upjs.sk/univerzita/kvalita/spravy/tvoriva-cinnost/" TargetMode="External"/><Relationship Id="rId14" Type="http://schemas.openxmlformats.org/officeDocument/2006/relationships/hyperlink" Target="https://www.upjs.sk/univerzita/kvalita/overovanie/prieskumy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workbookViewId="0">
      <selection activeCell="A13" sqref="A13"/>
    </sheetView>
  </sheetViews>
  <sheetFormatPr defaultColWidth="11.42578125" defaultRowHeight="15"/>
  <cols>
    <col min="1" max="1" width="147.85546875" bestFit="1" customWidth="1"/>
  </cols>
  <sheetData>
    <row r="1" spans="1:6">
      <c r="A1" s="728" t="s">
        <v>1023</v>
      </c>
    </row>
    <row r="2" spans="1:6">
      <c r="A2" s="728"/>
    </row>
    <row r="3" spans="1:6">
      <c r="A3" s="728"/>
    </row>
    <row r="4" spans="1:6">
      <c r="A4" s="728"/>
    </row>
    <row r="5" spans="1:6">
      <c r="A5" s="728"/>
      <c r="B5" s="5"/>
      <c r="C5" s="5"/>
      <c r="D5" s="5"/>
      <c r="E5" s="5"/>
      <c r="F5" s="5"/>
    </row>
    <row r="6" spans="1:6" ht="15.75">
      <c r="A6" s="729"/>
      <c r="B6" s="5"/>
      <c r="C6" s="5"/>
      <c r="D6" s="5"/>
      <c r="E6" s="5"/>
      <c r="F6" s="5"/>
    </row>
    <row r="7" spans="1:6" ht="75">
      <c r="A7" s="730" t="s">
        <v>1024</v>
      </c>
      <c r="B7" s="5"/>
      <c r="C7" s="5"/>
      <c r="D7" s="5"/>
      <c r="E7" s="5"/>
      <c r="F7" s="5"/>
    </row>
    <row r="8" spans="1:6" ht="15.75">
      <c r="A8" s="729"/>
      <c r="B8" s="5"/>
      <c r="C8" s="5"/>
      <c r="D8" s="5"/>
      <c r="E8" s="5"/>
      <c r="F8" s="5"/>
    </row>
    <row r="9" spans="1:6">
      <c r="A9" s="55" t="s">
        <v>1025</v>
      </c>
    </row>
    <row r="10" spans="1:6">
      <c r="A10" s="731" t="s">
        <v>1026</v>
      </c>
    </row>
    <row r="11" spans="1:6">
      <c r="A11" s="731" t="s">
        <v>1027</v>
      </c>
    </row>
    <row r="12" spans="1:6">
      <c r="A12" s="44"/>
    </row>
    <row r="13" spans="1:6">
      <c r="A13" s="55" t="s">
        <v>1028</v>
      </c>
    </row>
    <row r="14" spans="1:6">
      <c r="A14" s="731" t="s">
        <v>1029</v>
      </c>
    </row>
    <row r="15" spans="1:6">
      <c r="A15" s="731" t="s">
        <v>1030</v>
      </c>
    </row>
    <row r="16" spans="1:6">
      <c r="A16" s="731" t="s">
        <v>1031</v>
      </c>
    </row>
    <row r="17" spans="1:1">
      <c r="A17" s="731" t="s">
        <v>1032</v>
      </c>
    </row>
    <row r="18" spans="1:1">
      <c r="A18" s="731" t="s">
        <v>1033</v>
      </c>
    </row>
    <row r="19" spans="1:1">
      <c r="A19" s="731" t="s">
        <v>1034</v>
      </c>
    </row>
    <row r="20" spans="1:1">
      <c r="A20" s="732"/>
    </row>
    <row r="21" spans="1:1">
      <c r="A21" s="733" t="s">
        <v>1035</v>
      </c>
    </row>
    <row r="22" spans="1:1">
      <c r="A22" s="734" t="s">
        <v>1036</v>
      </c>
    </row>
    <row r="23" spans="1:1">
      <c r="A23" s="734" t="s">
        <v>1037</v>
      </c>
    </row>
    <row r="24" spans="1:1">
      <c r="A24" s="734" t="s">
        <v>1038</v>
      </c>
    </row>
    <row r="25" spans="1:1">
      <c r="A25" s="734" t="s">
        <v>1039</v>
      </c>
    </row>
    <row r="26" spans="1:1">
      <c r="A26" s="734"/>
    </row>
    <row r="27" spans="1:1">
      <c r="A27" s="55" t="s">
        <v>1040</v>
      </c>
    </row>
    <row r="28" spans="1:1">
      <c r="A28" s="734" t="s">
        <v>1041</v>
      </c>
    </row>
    <row r="29" spans="1:1">
      <c r="A29" s="734" t="s">
        <v>1042</v>
      </c>
    </row>
    <row r="31" spans="1:1">
      <c r="A31" s="55" t="s">
        <v>1043</v>
      </c>
    </row>
    <row r="32" spans="1:1">
      <c r="A32" s="734" t="s">
        <v>1029</v>
      </c>
    </row>
    <row r="33" spans="1:1">
      <c r="A33" s="734" t="s">
        <v>1030</v>
      </c>
    </row>
    <row r="34" spans="1:1">
      <c r="A34" s="734" t="s">
        <v>1031</v>
      </c>
    </row>
    <row r="35" spans="1:1">
      <c r="A35" s="734" t="s">
        <v>1032</v>
      </c>
    </row>
    <row r="36" spans="1:1">
      <c r="A36" s="734" t="s">
        <v>1033</v>
      </c>
    </row>
    <row r="37" spans="1:1">
      <c r="A37" s="734" t="s">
        <v>1044</v>
      </c>
    </row>
    <row r="39" spans="1:1" ht="18" customHeight="1">
      <c r="A39" s="735" t="s">
        <v>1045</v>
      </c>
    </row>
    <row r="41" spans="1:1">
      <c r="A41" s="734"/>
    </row>
    <row r="42" spans="1:1">
      <c r="A42" s="734"/>
    </row>
    <row r="43" spans="1:1">
      <c r="A43" s="734"/>
    </row>
    <row r="44" spans="1:1">
      <c r="A44" s="734"/>
    </row>
    <row r="45" spans="1:1">
      <c r="A45" s="734"/>
    </row>
    <row r="46" spans="1:1">
      <c r="A46" s="734"/>
    </row>
  </sheetData>
  <mergeCells count="1">
    <mergeCell ref="A1:A5"/>
  </mergeCells>
  <hyperlinks>
    <hyperlink ref="A10" r:id="rId1" display="základné indikátory kvality za roky 2014 - 2017"/>
    <hyperlink ref="A11" r:id="rId2" display="základné indikátory kvality za roky 2018 - 2021"/>
    <hyperlink ref="A14" r:id="rId3"/>
    <hyperlink ref="A15" r:id="rId4"/>
    <hyperlink ref="A16" r:id="rId5"/>
    <hyperlink ref="A17" r:id="rId6"/>
    <hyperlink ref="A18" r:id="rId7"/>
    <hyperlink ref="A19" r:id="rId8"/>
    <hyperlink ref="A23" r:id="rId9"/>
    <hyperlink ref="A22" r:id="rId10"/>
    <hyperlink ref="A24" r:id="rId11"/>
    <hyperlink ref="A25" r:id="rId12"/>
    <hyperlink ref="A28" r:id="rId13" display="Monitorovanie kvality vzdelávacej činnosti"/>
    <hyperlink ref="A29" r:id="rId14" display="Monitorovanie kvality riadiacich a podporných činností"/>
    <hyperlink ref="A32" r:id="rId15" display="https://www.upjs.sk/univerzita/kvalita/overovanie/vyhodnotenie-spokojnosti-lf/"/>
    <hyperlink ref="A33" r:id="rId16" display="https://www.upjs.sk/univerzita/kvalita/overovanie/vyhodnotenie-spokojnosti-pf/"/>
    <hyperlink ref="A34" r:id="rId17" display="https://www.upjs.sk/univerzita/kvalita/overovanie/vyhodnotenie-spokojnosti-pravf/"/>
    <hyperlink ref="A35" r:id="rId18" display="https://www.upjs.sk/univerzita/kvalita/overovanie/vyhodnotenie-spokojnosti-fvs/"/>
    <hyperlink ref="A36" r:id="rId19" display="https://www.upjs.sk/univerzita/kvalita/overovanie/vyhodnotenie-spokojnosti-ff/"/>
    <hyperlink ref="A37" r:id="rId20" display="https://www.upjs.sk/univerzita/kvalita/overovanie/vyhodnotenie-spokojnosti-utvs/"/>
  </hyperlinks>
  <pageMargins left="0.7" right="0.7" top="0.75" bottom="0.75" header="0.3" footer="0.3"/>
  <drawing r:id="rId2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Normal="100" workbookViewId="0">
      <selection activeCell="A2" sqref="A2:B2"/>
    </sheetView>
  </sheetViews>
  <sheetFormatPr defaultColWidth="8.85546875" defaultRowHeight="15"/>
  <cols>
    <col min="1" max="1" width="18.140625" customWidth="1"/>
    <col min="2" max="2" width="20.85546875" customWidth="1"/>
    <col min="4" max="4" width="14.7109375" bestFit="1" customWidth="1"/>
  </cols>
  <sheetData>
    <row r="1" spans="1:7">
      <c r="A1" s="38"/>
      <c r="B1" s="38"/>
    </row>
    <row r="2" spans="1:7">
      <c r="A2" s="38"/>
      <c r="B2" s="38"/>
    </row>
    <row r="3" spans="1:7">
      <c r="A3" s="440" t="s">
        <v>973</v>
      </c>
      <c r="B3" s="524" t="s">
        <v>974</v>
      </c>
      <c r="C3" s="524"/>
      <c r="D3" s="524"/>
      <c r="E3" s="524"/>
      <c r="F3" s="524"/>
      <c r="G3" s="524"/>
    </row>
    <row r="4" spans="1:7">
      <c r="A4" s="38"/>
      <c r="B4" s="38"/>
    </row>
    <row r="5" spans="1:7">
      <c r="A5" t="s">
        <v>964</v>
      </c>
      <c r="B5" t="s">
        <v>102</v>
      </c>
    </row>
    <row r="6" spans="1:7" ht="15.75" thickBot="1"/>
    <row r="7" spans="1:7" ht="15.75" thickBot="1">
      <c r="A7" s="414" t="s">
        <v>3</v>
      </c>
      <c r="B7" s="419" t="s">
        <v>14</v>
      </c>
      <c r="C7" s="419" t="s">
        <v>962</v>
      </c>
      <c r="D7" s="420" t="s">
        <v>963</v>
      </c>
    </row>
    <row r="8" spans="1:7">
      <c r="A8" s="415" t="s">
        <v>106</v>
      </c>
      <c r="B8" s="117">
        <v>188</v>
      </c>
      <c r="C8" s="43">
        <v>92</v>
      </c>
      <c r="D8" s="116">
        <f>C8/(B8+C8)</f>
        <v>0.32857142857142857</v>
      </c>
    </row>
    <row r="9" spans="1:7">
      <c r="A9" s="416" t="s">
        <v>107</v>
      </c>
      <c r="B9" s="118">
        <v>109</v>
      </c>
      <c r="C9" s="1">
        <v>14</v>
      </c>
      <c r="D9" s="29">
        <f t="shared" ref="D9:D12" si="0">C9/(B9+C9)</f>
        <v>0.11382113821138211</v>
      </c>
    </row>
    <row r="10" spans="1:7">
      <c r="A10" s="416" t="s">
        <v>108</v>
      </c>
      <c r="B10" s="118">
        <v>19</v>
      </c>
      <c r="C10" s="1">
        <v>8</v>
      </c>
      <c r="D10" s="29">
        <f t="shared" si="0"/>
        <v>0.29629629629629628</v>
      </c>
    </row>
    <row r="11" spans="1:7">
      <c r="A11" s="416" t="s">
        <v>109</v>
      </c>
      <c r="B11" s="118">
        <v>132</v>
      </c>
      <c r="C11" s="1">
        <v>45</v>
      </c>
      <c r="D11" s="29">
        <f t="shared" si="0"/>
        <v>0.25423728813559321</v>
      </c>
    </row>
    <row r="12" spans="1:7" ht="15.75" thickBot="1">
      <c r="A12" s="417" t="s">
        <v>110</v>
      </c>
      <c r="B12" s="119">
        <v>145</v>
      </c>
      <c r="C12" s="22">
        <v>16</v>
      </c>
      <c r="D12" s="30">
        <f t="shared" si="0"/>
        <v>9.9378881987577633E-2</v>
      </c>
    </row>
    <row r="13" spans="1:7">
      <c r="A13" s="418"/>
    </row>
  </sheetData>
  <mergeCells count="1">
    <mergeCell ref="B3:G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0"/>
  <sheetViews>
    <sheetView zoomScaleNormal="100" workbookViewId="0">
      <selection activeCell="A16" sqref="A16:XFD20"/>
    </sheetView>
  </sheetViews>
  <sheetFormatPr defaultColWidth="8.85546875" defaultRowHeight="15"/>
  <cols>
    <col min="1" max="1" width="22" style="44" customWidth="1"/>
    <col min="2" max="9" width="8.7109375" style="44" customWidth="1"/>
    <col min="10" max="16384" width="8.85546875" style="44"/>
  </cols>
  <sheetData>
    <row r="2" spans="1:11" s="55" customFormat="1" ht="15.75" thickBot="1">
      <c r="A2" s="594" t="s">
        <v>952</v>
      </c>
      <c r="B2" s="594"/>
      <c r="C2" s="594"/>
      <c r="D2" s="594"/>
      <c r="E2" s="594"/>
      <c r="F2" s="594"/>
      <c r="G2" s="594"/>
      <c r="H2" s="594"/>
      <c r="I2" s="594"/>
      <c r="J2" s="594"/>
    </row>
    <row r="3" spans="1:11" ht="15.75" thickBot="1">
      <c r="A3" s="458"/>
      <c r="B3" s="459"/>
      <c r="C3" s="459"/>
      <c r="D3" s="459"/>
      <c r="E3" s="459"/>
      <c r="F3" s="459"/>
      <c r="G3" s="459"/>
      <c r="H3" s="459"/>
      <c r="I3" s="459"/>
      <c r="J3" s="458"/>
      <c r="K3" s="441"/>
    </row>
    <row r="4" spans="1:11" ht="15.75" thickBot="1">
      <c r="A4" s="588" t="s">
        <v>32</v>
      </c>
      <c r="B4" s="590" t="s">
        <v>33</v>
      </c>
      <c r="C4" s="591"/>
      <c r="D4" s="591"/>
      <c r="E4" s="591"/>
      <c r="F4" s="591"/>
      <c r="G4" s="591"/>
      <c r="H4" s="591"/>
      <c r="I4" s="591"/>
      <c r="J4" s="592" t="s">
        <v>950</v>
      </c>
    </row>
    <row r="5" spans="1:11" ht="15.75" thickBot="1">
      <c r="A5" s="589"/>
      <c r="B5" s="405" t="s">
        <v>7</v>
      </c>
      <c r="C5" s="405" t="s">
        <v>8</v>
      </c>
      <c r="D5" s="405" t="s">
        <v>9</v>
      </c>
      <c r="E5" s="405" t="s">
        <v>10</v>
      </c>
      <c r="F5" s="405" t="s">
        <v>11</v>
      </c>
      <c r="G5" s="410" t="s">
        <v>12</v>
      </c>
      <c r="H5" s="406" t="s">
        <v>34</v>
      </c>
      <c r="I5" s="406" t="s">
        <v>35</v>
      </c>
      <c r="J5" s="593"/>
    </row>
    <row r="6" spans="1:11" ht="16.5" thickTop="1" thickBot="1">
      <c r="A6" s="120" t="s">
        <v>36</v>
      </c>
      <c r="B6" s="121">
        <v>44</v>
      </c>
      <c r="C6" s="121">
        <v>30</v>
      </c>
      <c r="D6" s="122">
        <v>7</v>
      </c>
      <c r="E6" s="121">
        <v>2</v>
      </c>
      <c r="F6" s="123">
        <v>21</v>
      </c>
      <c r="G6" s="124">
        <v>1</v>
      </c>
      <c r="H6" s="125">
        <v>1</v>
      </c>
      <c r="I6" s="126">
        <v>2</v>
      </c>
      <c r="J6" s="125">
        <f t="shared" ref="J6:J11" si="0">SUM(B6:I6)</f>
        <v>108</v>
      </c>
    </row>
    <row r="7" spans="1:11" ht="15.75" thickBot="1">
      <c r="A7" s="120" t="s">
        <v>37</v>
      </c>
      <c r="B7" s="121">
        <v>55</v>
      </c>
      <c r="C7" s="121">
        <v>52</v>
      </c>
      <c r="D7" s="122">
        <v>20</v>
      </c>
      <c r="E7" s="121">
        <v>11</v>
      </c>
      <c r="F7" s="123">
        <v>37</v>
      </c>
      <c r="G7" s="124">
        <v>4</v>
      </c>
      <c r="H7" s="125">
        <v>0</v>
      </c>
      <c r="I7" s="126">
        <v>0</v>
      </c>
      <c r="J7" s="125">
        <f t="shared" si="0"/>
        <v>179</v>
      </c>
    </row>
    <row r="8" spans="1:11" ht="31.5" customHeight="1" thickBot="1">
      <c r="A8" s="460" t="s">
        <v>1004</v>
      </c>
      <c r="B8" s="121">
        <v>198</v>
      </c>
      <c r="C8" s="121">
        <v>60</v>
      </c>
      <c r="D8" s="122">
        <v>22</v>
      </c>
      <c r="E8" s="121">
        <v>18</v>
      </c>
      <c r="F8" s="123">
        <v>49</v>
      </c>
      <c r="G8" s="124">
        <v>6</v>
      </c>
      <c r="H8" s="125">
        <v>0</v>
      </c>
      <c r="I8" s="126">
        <v>0</v>
      </c>
      <c r="J8" s="125">
        <f t="shared" si="0"/>
        <v>353</v>
      </c>
    </row>
    <row r="9" spans="1:11" ht="31.5" customHeight="1" thickBot="1">
      <c r="A9" s="460" t="s">
        <v>1003</v>
      </c>
      <c r="B9" s="121">
        <v>9</v>
      </c>
      <c r="C9" s="121">
        <v>3</v>
      </c>
      <c r="D9" s="122">
        <v>1</v>
      </c>
      <c r="E9" s="121">
        <v>0</v>
      </c>
      <c r="F9" s="123">
        <v>0</v>
      </c>
      <c r="G9" s="124">
        <v>0</v>
      </c>
      <c r="H9" s="125">
        <v>0</v>
      </c>
      <c r="I9" s="126">
        <v>0</v>
      </c>
      <c r="J9" s="125">
        <f t="shared" si="0"/>
        <v>13</v>
      </c>
    </row>
    <row r="10" spans="1:11" s="47" customFormat="1" ht="15.75" thickBot="1">
      <c r="A10" s="120" t="s">
        <v>40</v>
      </c>
      <c r="B10" s="121">
        <v>69</v>
      </c>
      <c r="C10" s="121">
        <v>0</v>
      </c>
      <c r="D10" s="122">
        <v>3</v>
      </c>
      <c r="E10" s="121">
        <v>0</v>
      </c>
      <c r="F10" s="123">
        <v>5</v>
      </c>
      <c r="G10" s="124">
        <v>1</v>
      </c>
      <c r="H10" s="125">
        <v>0</v>
      </c>
      <c r="I10" s="126">
        <v>0</v>
      </c>
      <c r="J10" s="125">
        <f t="shared" si="0"/>
        <v>78</v>
      </c>
    </row>
    <row r="11" spans="1:11" s="65" customFormat="1" ht="15.75" thickBot="1">
      <c r="A11" s="127" t="s">
        <v>41</v>
      </c>
      <c r="B11" s="128">
        <v>18</v>
      </c>
      <c r="C11" s="128">
        <v>1</v>
      </c>
      <c r="D11" s="129">
        <v>0</v>
      </c>
      <c r="E11" s="128">
        <v>0</v>
      </c>
      <c r="F11" s="130">
        <v>11</v>
      </c>
      <c r="G11" s="131">
        <v>2</v>
      </c>
      <c r="H11" s="132">
        <v>0</v>
      </c>
      <c r="I11" s="133">
        <v>0</v>
      </c>
      <c r="J11" s="132">
        <f t="shared" si="0"/>
        <v>32</v>
      </c>
    </row>
    <row r="12" spans="1:11" s="134" customFormat="1">
      <c r="A12" s="292" t="s">
        <v>953</v>
      </c>
      <c r="B12" s="293">
        <f t="shared" ref="B12:J12" si="1">SUM(B6:B11)</f>
        <v>393</v>
      </c>
      <c r="C12" s="293">
        <f t="shared" si="1"/>
        <v>146</v>
      </c>
      <c r="D12" s="293">
        <f t="shared" si="1"/>
        <v>53</v>
      </c>
      <c r="E12" s="293">
        <f t="shared" si="1"/>
        <v>31</v>
      </c>
      <c r="F12" s="293">
        <f t="shared" si="1"/>
        <v>123</v>
      </c>
      <c r="G12" s="293">
        <f t="shared" si="1"/>
        <v>14</v>
      </c>
      <c r="H12" s="293">
        <f t="shared" si="1"/>
        <v>1</v>
      </c>
      <c r="I12" s="293">
        <f t="shared" si="1"/>
        <v>2</v>
      </c>
      <c r="J12" s="288">
        <f t="shared" si="1"/>
        <v>763</v>
      </c>
    </row>
    <row r="13" spans="1:11">
      <c r="A13" s="408" t="s">
        <v>951</v>
      </c>
      <c r="B13" s="310">
        <v>3294</v>
      </c>
      <c r="C13" s="310">
        <v>917</v>
      </c>
      <c r="D13" s="310">
        <v>1020</v>
      </c>
      <c r="E13" s="310">
        <v>702</v>
      </c>
      <c r="F13" s="310">
        <v>1464</v>
      </c>
      <c r="G13" s="310">
        <v>85</v>
      </c>
      <c r="H13" s="310"/>
      <c r="I13" s="310"/>
      <c r="J13" s="409">
        <v>7482</v>
      </c>
    </row>
    <row r="14" spans="1:11" ht="15.75" thickBot="1">
      <c r="A14" s="411" t="s">
        <v>954</v>
      </c>
      <c r="B14" s="412" t="s">
        <v>955</v>
      </c>
      <c r="C14" s="412" t="s">
        <v>956</v>
      </c>
      <c r="D14" s="412" t="s">
        <v>957</v>
      </c>
      <c r="E14" s="412" t="s">
        <v>958</v>
      </c>
      <c r="F14" s="412" t="s">
        <v>959</v>
      </c>
      <c r="G14" s="412" t="s">
        <v>960</v>
      </c>
      <c r="H14" s="412"/>
      <c r="I14" s="412"/>
      <c r="J14" s="413" t="s">
        <v>961</v>
      </c>
    </row>
    <row r="15" spans="1:11">
      <c r="A15" s="47"/>
      <c r="B15" s="47"/>
      <c r="C15" s="47"/>
      <c r="D15" s="47"/>
      <c r="E15" s="47"/>
      <c r="F15" s="47"/>
      <c r="G15" s="47"/>
      <c r="H15" s="47"/>
      <c r="I15" s="47"/>
      <c r="J15" s="47"/>
    </row>
    <row r="16" spans="1:11">
      <c r="A16" s="135"/>
      <c r="B16" s="49"/>
      <c r="C16" s="47"/>
      <c r="D16" s="47"/>
      <c r="E16" s="47"/>
      <c r="F16" s="47"/>
      <c r="G16" s="47"/>
      <c r="H16" s="47"/>
      <c r="I16" s="47"/>
      <c r="J16" s="47"/>
    </row>
    <row r="17" spans="1:10">
      <c r="A17" s="135"/>
      <c r="B17" s="49"/>
      <c r="C17" s="47"/>
      <c r="D17" s="47"/>
      <c r="E17" s="47"/>
      <c r="F17" s="47"/>
      <c r="G17" s="47"/>
      <c r="H17" s="47"/>
      <c r="I17" s="47"/>
      <c r="J17" s="47"/>
    </row>
    <row r="18" spans="1:10">
      <c r="A18" s="135"/>
      <c r="B18" s="49"/>
      <c r="C18" s="47"/>
      <c r="D18" s="47"/>
      <c r="E18" s="47"/>
      <c r="F18" s="47"/>
      <c r="G18" s="47"/>
      <c r="H18" s="47"/>
      <c r="I18" s="47"/>
      <c r="J18" s="47"/>
    </row>
    <row r="20" spans="1:10">
      <c r="A20" s="135"/>
    </row>
  </sheetData>
  <mergeCells count="4">
    <mergeCell ref="A4:A5"/>
    <mergeCell ref="B4:I4"/>
    <mergeCell ref="J4:J5"/>
    <mergeCell ref="A2:J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01"/>
  <sheetViews>
    <sheetView zoomScaleNormal="100" workbookViewId="0">
      <selection activeCell="B12" sqref="B12:C14"/>
    </sheetView>
  </sheetViews>
  <sheetFormatPr defaultColWidth="8.85546875" defaultRowHeight="15"/>
  <cols>
    <col min="1" max="1" width="11.28515625" style="136" customWidth="1"/>
    <col min="2" max="2" width="46" style="136" customWidth="1"/>
    <col min="3" max="3" width="7.85546875" style="136" customWidth="1"/>
    <col min="4" max="4" width="9.5703125" style="136" customWidth="1"/>
    <col min="5" max="5" width="22.7109375" style="136" customWidth="1"/>
    <col min="6" max="6" width="20.28515625" style="136" customWidth="1"/>
    <col min="7" max="7" width="6.140625" style="136" customWidth="1"/>
    <col min="8" max="8" width="12.7109375" style="136" customWidth="1"/>
    <col min="9" max="9" width="6.85546875" style="136" customWidth="1"/>
    <col min="10" max="10" width="12.85546875" style="136" customWidth="1"/>
    <col min="11" max="11" width="5.5703125" style="136" customWidth="1"/>
    <col min="12" max="16384" width="8.85546875" style="136"/>
  </cols>
  <sheetData>
    <row r="2" spans="1:11">
      <c r="A2" s="595" t="s">
        <v>20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</row>
    <row r="3" spans="1:11">
      <c r="A3" s="462"/>
      <c r="B3" s="462"/>
      <c r="C3" s="462"/>
      <c r="D3" s="462"/>
      <c r="E3" s="462"/>
      <c r="F3" s="462"/>
      <c r="G3" s="462"/>
      <c r="H3" s="462"/>
      <c r="I3" s="462"/>
      <c r="J3" s="462"/>
      <c r="K3" s="462"/>
    </row>
    <row r="4" spans="1:11" s="137" customFormat="1" ht="76.5">
      <c r="A4" s="463" t="s">
        <v>1005</v>
      </c>
      <c r="B4" s="463" t="s">
        <v>1008</v>
      </c>
      <c r="C4" s="463" t="s">
        <v>21</v>
      </c>
      <c r="D4" s="463" t="s">
        <v>22</v>
      </c>
      <c r="E4" s="463" t="s">
        <v>21</v>
      </c>
      <c r="F4" s="463" t="s">
        <v>23</v>
      </c>
      <c r="G4" s="463" t="s">
        <v>1007</v>
      </c>
      <c r="H4" s="463" t="s">
        <v>25</v>
      </c>
      <c r="I4" s="463" t="s">
        <v>1007</v>
      </c>
      <c r="J4" s="463" t="s">
        <v>26</v>
      </c>
      <c r="K4" s="463" t="s">
        <v>1006</v>
      </c>
    </row>
    <row r="5" spans="1:11">
      <c r="A5" s="262" t="s">
        <v>27</v>
      </c>
      <c r="B5" s="461">
        <v>623</v>
      </c>
      <c r="C5" s="461">
        <v>462</v>
      </c>
      <c r="D5" s="461">
        <v>611</v>
      </c>
      <c r="E5" s="461">
        <v>453</v>
      </c>
      <c r="F5" s="461">
        <v>288</v>
      </c>
      <c r="G5" s="461">
        <v>117</v>
      </c>
      <c r="H5" s="461">
        <v>41</v>
      </c>
      <c r="I5" s="461">
        <v>28</v>
      </c>
      <c r="J5" s="461">
        <v>6</v>
      </c>
      <c r="K5" s="461">
        <v>3</v>
      </c>
    </row>
    <row r="6" spans="1:11">
      <c r="A6" s="262" t="s">
        <v>28</v>
      </c>
      <c r="B6" s="461">
        <v>882</v>
      </c>
      <c r="C6" s="461">
        <v>619</v>
      </c>
      <c r="D6" s="461">
        <v>865</v>
      </c>
      <c r="E6" s="461">
        <v>606</v>
      </c>
      <c r="F6" s="461">
        <v>396</v>
      </c>
      <c r="G6" s="461">
        <v>146</v>
      </c>
      <c r="H6" s="461">
        <v>13</v>
      </c>
      <c r="I6" s="461">
        <v>4</v>
      </c>
      <c r="J6" s="461">
        <v>5</v>
      </c>
      <c r="K6" s="461">
        <v>0</v>
      </c>
    </row>
    <row r="7" spans="1:11">
      <c r="A7" s="262" t="s">
        <v>29</v>
      </c>
      <c r="B7" s="461">
        <v>107</v>
      </c>
      <c r="C7" s="461">
        <v>60</v>
      </c>
      <c r="D7" s="461">
        <v>106</v>
      </c>
      <c r="E7" s="461">
        <v>60</v>
      </c>
      <c r="F7" s="461">
        <v>87</v>
      </c>
      <c r="G7" s="461">
        <v>22</v>
      </c>
      <c r="H7" s="461">
        <v>0</v>
      </c>
      <c r="I7" s="461">
        <v>0</v>
      </c>
      <c r="J7" s="461">
        <v>1</v>
      </c>
      <c r="K7" s="461">
        <v>1</v>
      </c>
    </row>
    <row r="8" spans="1:11">
      <c r="A8" s="262" t="s">
        <v>30</v>
      </c>
      <c r="B8" s="461">
        <v>143</v>
      </c>
      <c r="C8" s="461">
        <v>78</v>
      </c>
      <c r="D8" s="461">
        <v>142</v>
      </c>
      <c r="E8" s="461">
        <v>77</v>
      </c>
      <c r="F8" s="461">
        <v>38</v>
      </c>
      <c r="G8" s="461">
        <v>4</v>
      </c>
      <c r="H8" s="461">
        <v>0</v>
      </c>
      <c r="I8" s="461">
        <v>0</v>
      </c>
      <c r="J8" s="461">
        <v>3</v>
      </c>
      <c r="K8" s="461">
        <v>0</v>
      </c>
    </row>
    <row r="9" spans="1:11">
      <c r="A9" s="262" t="s">
        <v>2</v>
      </c>
      <c r="B9" s="309">
        <f>SUM(B5:B8)</f>
        <v>1755</v>
      </c>
      <c r="C9" s="309">
        <f t="shared" ref="C9:K9" si="0">SUM(C5:C8)</f>
        <v>1219</v>
      </c>
      <c r="D9" s="309">
        <f t="shared" si="0"/>
        <v>1724</v>
      </c>
      <c r="E9" s="309">
        <f t="shared" si="0"/>
        <v>1196</v>
      </c>
      <c r="F9" s="309">
        <f t="shared" si="0"/>
        <v>809</v>
      </c>
      <c r="G9" s="309">
        <f t="shared" si="0"/>
        <v>289</v>
      </c>
      <c r="H9" s="309">
        <f t="shared" si="0"/>
        <v>54</v>
      </c>
      <c r="I9" s="309">
        <f t="shared" si="0"/>
        <v>32</v>
      </c>
      <c r="J9" s="309">
        <f t="shared" si="0"/>
        <v>15</v>
      </c>
      <c r="K9" s="309">
        <f t="shared" si="0"/>
        <v>4</v>
      </c>
    </row>
    <row r="11" spans="1:11">
      <c r="A11" s="464" t="s">
        <v>976</v>
      </c>
      <c r="B11" s="507" t="s">
        <v>975</v>
      </c>
      <c r="C11" s="507"/>
      <c r="D11" s="507"/>
      <c r="E11" s="507"/>
      <c r="F11" s="507"/>
      <c r="G11" s="507"/>
      <c r="H11" s="507"/>
      <c r="I11" s="507"/>
      <c r="J11" s="465"/>
      <c r="K11" s="465"/>
    </row>
    <row r="12" spans="1:11">
      <c r="B12" s="407" t="s">
        <v>124</v>
      </c>
      <c r="C12" s="138">
        <f>SUM(C22:C601)</f>
        <v>1452</v>
      </c>
    </row>
    <row r="13" spans="1:11">
      <c r="B13" s="407" t="s">
        <v>125</v>
      </c>
      <c r="C13" s="138">
        <f>AVERAGE(C23:C601)</f>
        <v>2.5549348230912479</v>
      </c>
    </row>
    <row r="14" spans="1:11">
      <c r="B14" s="407" t="s">
        <v>126</v>
      </c>
      <c r="C14" s="138">
        <f>MAX(C23:C601)</f>
        <v>12</v>
      </c>
    </row>
    <row r="21" spans="2:6" ht="11.1" customHeight="1">
      <c r="B21" s="466" t="s">
        <v>127</v>
      </c>
      <c r="C21" s="467" t="s">
        <v>128</v>
      </c>
      <c r="E21" s="466" t="s">
        <v>127</v>
      </c>
      <c r="F21" s="467" t="s">
        <v>128</v>
      </c>
    </row>
    <row r="22" spans="2:6" ht="11.1" customHeight="1">
      <c r="B22" s="466" t="s">
        <v>129</v>
      </c>
      <c r="C22" s="467">
        <v>80</v>
      </c>
      <c r="E22" s="466" t="s">
        <v>456</v>
      </c>
      <c r="F22" s="467">
        <v>7</v>
      </c>
    </row>
    <row r="23" spans="2:6" ht="11.1" customHeight="1">
      <c r="B23" s="466" t="s">
        <v>148</v>
      </c>
      <c r="C23" s="467">
        <v>12</v>
      </c>
      <c r="E23" s="466" t="s">
        <v>537</v>
      </c>
      <c r="F23" s="467">
        <v>7</v>
      </c>
    </row>
    <row r="24" spans="2:6" ht="11.1" customHeight="1">
      <c r="B24" s="466" t="s">
        <v>136</v>
      </c>
      <c r="C24" s="467">
        <v>10</v>
      </c>
      <c r="E24" s="466" t="s">
        <v>549</v>
      </c>
      <c r="F24" s="467">
        <v>7</v>
      </c>
    </row>
    <row r="25" spans="2:6" ht="11.1" customHeight="1">
      <c r="B25" s="466" t="s">
        <v>150</v>
      </c>
      <c r="C25" s="467">
        <v>10</v>
      </c>
      <c r="E25" s="466" t="s">
        <v>572</v>
      </c>
      <c r="F25" s="467">
        <v>7</v>
      </c>
    </row>
    <row r="26" spans="2:6" ht="11.1" customHeight="1">
      <c r="B26" s="466" t="s">
        <v>325</v>
      </c>
      <c r="C26" s="467">
        <v>10</v>
      </c>
      <c r="E26" s="466" t="s">
        <v>673</v>
      </c>
      <c r="F26" s="467">
        <v>7</v>
      </c>
    </row>
    <row r="27" spans="2:6" ht="11.1" customHeight="1">
      <c r="B27" s="466" t="s">
        <v>403</v>
      </c>
      <c r="C27" s="467">
        <v>10</v>
      </c>
      <c r="E27" s="466" t="s">
        <v>145</v>
      </c>
      <c r="F27" s="467">
        <v>6</v>
      </c>
    </row>
    <row r="28" spans="2:6" ht="11.1" customHeight="1">
      <c r="B28" s="466" t="s">
        <v>543</v>
      </c>
      <c r="C28" s="467">
        <v>10</v>
      </c>
      <c r="E28" s="466" t="s">
        <v>147</v>
      </c>
      <c r="F28" s="467">
        <v>6</v>
      </c>
    </row>
    <row r="29" spans="2:6" ht="11.1" customHeight="1">
      <c r="B29" s="466" t="s">
        <v>189</v>
      </c>
      <c r="C29" s="467">
        <v>9</v>
      </c>
      <c r="E29" s="466" t="s">
        <v>158</v>
      </c>
      <c r="F29" s="467">
        <v>6</v>
      </c>
    </row>
    <row r="30" spans="2:6" ht="11.1" customHeight="1">
      <c r="B30" s="466" t="s">
        <v>561</v>
      </c>
      <c r="C30" s="467">
        <v>9</v>
      </c>
      <c r="E30" s="466" t="s">
        <v>159</v>
      </c>
      <c r="F30" s="467">
        <v>6</v>
      </c>
    </row>
    <row r="31" spans="2:6" ht="11.1" customHeight="1">
      <c r="B31" s="466" t="s">
        <v>562</v>
      </c>
      <c r="C31" s="467">
        <v>9</v>
      </c>
      <c r="E31" s="466" t="s">
        <v>170</v>
      </c>
      <c r="F31" s="467">
        <v>6</v>
      </c>
    </row>
    <row r="32" spans="2:6" ht="11.1" customHeight="1">
      <c r="B32" s="466" t="s">
        <v>569</v>
      </c>
      <c r="C32" s="467">
        <v>9</v>
      </c>
      <c r="E32" s="466" t="s">
        <v>187</v>
      </c>
      <c r="F32" s="467">
        <v>6</v>
      </c>
    </row>
    <row r="33" spans="2:6" ht="11.1" customHeight="1">
      <c r="B33" s="466" t="s">
        <v>178</v>
      </c>
      <c r="C33" s="467">
        <v>8</v>
      </c>
      <c r="E33" s="466" t="s">
        <v>203</v>
      </c>
      <c r="F33" s="467">
        <v>6</v>
      </c>
    </row>
    <row r="34" spans="2:6" ht="11.1" customHeight="1">
      <c r="B34" s="466" t="s">
        <v>180</v>
      </c>
      <c r="C34" s="467">
        <v>8</v>
      </c>
      <c r="E34" s="466" t="s">
        <v>235</v>
      </c>
      <c r="F34" s="467">
        <v>6</v>
      </c>
    </row>
    <row r="35" spans="2:6" ht="11.1" customHeight="1">
      <c r="B35" s="466" t="s">
        <v>210</v>
      </c>
      <c r="C35" s="467">
        <v>8</v>
      </c>
      <c r="E35" s="466" t="s">
        <v>319</v>
      </c>
      <c r="F35" s="467">
        <v>6</v>
      </c>
    </row>
    <row r="36" spans="2:6" ht="11.1" customHeight="1">
      <c r="B36" s="466" t="s">
        <v>217</v>
      </c>
      <c r="C36" s="467">
        <v>8</v>
      </c>
      <c r="E36" s="466" t="s">
        <v>321</v>
      </c>
      <c r="F36" s="467">
        <v>6</v>
      </c>
    </row>
    <row r="37" spans="2:6" ht="11.1" customHeight="1">
      <c r="B37" s="466" t="s">
        <v>295</v>
      </c>
      <c r="C37" s="467">
        <v>8</v>
      </c>
      <c r="E37" s="466" t="s">
        <v>324</v>
      </c>
      <c r="F37" s="467">
        <v>6</v>
      </c>
    </row>
    <row r="38" spans="2:6" ht="11.1" customHeight="1">
      <c r="B38" s="466" t="s">
        <v>312</v>
      </c>
      <c r="C38" s="467">
        <v>8</v>
      </c>
      <c r="E38" s="466" t="s">
        <v>374</v>
      </c>
      <c r="F38" s="467">
        <v>6</v>
      </c>
    </row>
    <row r="39" spans="2:6" ht="11.1" customHeight="1">
      <c r="B39" s="466" t="s">
        <v>317</v>
      </c>
      <c r="C39" s="467">
        <v>8</v>
      </c>
      <c r="E39" s="466" t="s">
        <v>386</v>
      </c>
      <c r="F39" s="467">
        <v>6</v>
      </c>
    </row>
    <row r="40" spans="2:6" ht="11.1" customHeight="1">
      <c r="B40" s="466" t="s">
        <v>320</v>
      </c>
      <c r="C40" s="467">
        <v>8</v>
      </c>
      <c r="E40" s="466" t="s">
        <v>391</v>
      </c>
      <c r="F40" s="467">
        <v>6</v>
      </c>
    </row>
    <row r="41" spans="2:6" ht="11.1" customHeight="1">
      <c r="B41" s="466" t="s">
        <v>327</v>
      </c>
      <c r="C41" s="467">
        <v>8</v>
      </c>
      <c r="E41" s="466" t="s">
        <v>398</v>
      </c>
      <c r="F41" s="467">
        <v>6</v>
      </c>
    </row>
    <row r="42" spans="2:6" ht="11.1" customHeight="1">
      <c r="B42" s="466" t="s">
        <v>331</v>
      </c>
      <c r="C42" s="467">
        <v>8</v>
      </c>
      <c r="E42" s="466" t="s">
        <v>410</v>
      </c>
      <c r="F42" s="467">
        <v>6</v>
      </c>
    </row>
    <row r="43" spans="2:6" ht="11.1" customHeight="1">
      <c r="B43" s="466" t="s">
        <v>353</v>
      </c>
      <c r="C43" s="467">
        <v>8</v>
      </c>
      <c r="E43" s="466" t="s">
        <v>418</v>
      </c>
      <c r="F43" s="467">
        <v>6</v>
      </c>
    </row>
    <row r="44" spans="2:6" ht="11.1" customHeight="1">
      <c r="B44" s="466" t="s">
        <v>408</v>
      </c>
      <c r="C44" s="467">
        <v>8</v>
      </c>
      <c r="E44" s="466" t="s">
        <v>425</v>
      </c>
      <c r="F44" s="467">
        <v>6</v>
      </c>
    </row>
    <row r="45" spans="2:6" ht="11.1" customHeight="1">
      <c r="B45" s="466" t="s">
        <v>483</v>
      </c>
      <c r="C45" s="467">
        <v>8</v>
      </c>
      <c r="E45" s="466" t="s">
        <v>465</v>
      </c>
      <c r="F45" s="467">
        <v>6</v>
      </c>
    </row>
    <row r="46" spans="2:6" ht="11.1" customHeight="1">
      <c r="B46" s="466" t="s">
        <v>548</v>
      </c>
      <c r="C46" s="467">
        <v>8</v>
      </c>
      <c r="E46" s="466" t="s">
        <v>485</v>
      </c>
      <c r="F46" s="467">
        <v>6</v>
      </c>
    </row>
    <row r="47" spans="2:6" ht="11.1" customHeight="1">
      <c r="B47" s="466" t="s">
        <v>156</v>
      </c>
      <c r="C47" s="467">
        <v>7</v>
      </c>
      <c r="E47" s="466" t="s">
        <v>487</v>
      </c>
      <c r="F47" s="467">
        <v>6</v>
      </c>
    </row>
    <row r="48" spans="2:6" ht="11.1" customHeight="1">
      <c r="B48" s="466" t="s">
        <v>162</v>
      </c>
      <c r="C48" s="467">
        <v>7</v>
      </c>
      <c r="E48" s="466" t="s">
        <v>495</v>
      </c>
      <c r="F48" s="467">
        <v>6</v>
      </c>
    </row>
    <row r="49" spans="2:6" ht="11.1" customHeight="1">
      <c r="B49" s="466" t="s">
        <v>165</v>
      </c>
      <c r="C49" s="467">
        <v>7</v>
      </c>
      <c r="E49" s="466" t="s">
        <v>516</v>
      </c>
      <c r="F49" s="467">
        <v>6</v>
      </c>
    </row>
    <row r="50" spans="2:6" ht="11.1" customHeight="1">
      <c r="B50" s="466" t="s">
        <v>169</v>
      </c>
      <c r="C50" s="467">
        <v>7</v>
      </c>
      <c r="E50" s="466" t="s">
        <v>534</v>
      </c>
      <c r="F50" s="467">
        <v>6</v>
      </c>
    </row>
    <row r="51" spans="2:6" ht="11.1" customHeight="1">
      <c r="B51" s="466" t="s">
        <v>243</v>
      </c>
      <c r="C51" s="467">
        <v>7</v>
      </c>
      <c r="E51" s="466" t="s">
        <v>551</v>
      </c>
      <c r="F51" s="467">
        <v>6</v>
      </c>
    </row>
    <row r="52" spans="2:6" ht="11.1" customHeight="1">
      <c r="B52" s="466" t="s">
        <v>273</v>
      </c>
      <c r="C52" s="467">
        <v>7</v>
      </c>
      <c r="E52" s="466" t="s">
        <v>590</v>
      </c>
      <c r="F52" s="467">
        <v>6</v>
      </c>
    </row>
    <row r="53" spans="2:6" ht="11.1" customHeight="1">
      <c r="B53" s="466" t="s">
        <v>304</v>
      </c>
      <c r="C53" s="467">
        <v>7</v>
      </c>
      <c r="E53" s="466" t="s">
        <v>647</v>
      </c>
      <c r="F53" s="467">
        <v>6</v>
      </c>
    </row>
    <row r="54" spans="2:6" ht="11.1" customHeight="1">
      <c r="B54" s="466" t="s">
        <v>308</v>
      </c>
      <c r="C54" s="467">
        <v>7</v>
      </c>
      <c r="E54" s="466" t="s">
        <v>655</v>
      </c>
      <c r="F54" s="467">
        <v>6</v>
      </c>
    </row>
    <row r="55" spans="2:6" ht="11.1" customHeight="1">
      <c r="B55" s="466" t="s">
        <v>358</v>
      </c>
      <c r="C55" s="467">
        <v>7</v>
      </c>
      <c r="E55" s="466" t="s">
        <v>658</v>
      </c>
      <c r="F55" s="467">
        <v>6</v>
      </c>
    </row>
    <row r="56" spans="2:6" ht="11.1" customHeight="1">
      <c r="B56" s="466" t="s">
        <v>368</v>
      </c>
      <c r="C56" s="467">
        <v>7</v>
      </c>
      <c r="E56" s="466" t="s">
        <v>130</v>
      </c>
      <c r="F56" s="467">
        <v>5</v>
      </c>
    </row>
    <row r="57" spans="2:6" ht="11.1" customHeight="1">
      <c r="B57" s="466" t="s">
        <v>390</v>
      </c>
      <c r="C57" s="467">
        <v>7</v>
      </c>
      <c r="E57" s="466" t="s">
        <v>131</v>
      </c>
      <c r="F57" s="467">
        <v>5</v>
      </c>
    </row>
    <row r="58" spans="2:6" ht="11.1" customHeight="1">
      <c r="B58" s="466" t="s">
        <v>407</v>
      </c>
      <c r="C58" s="467">
        <v>7</v>
      </c>
      <c r="E58" s="466" t="s">
        <v>142</v>
      </c>
      <c r="F58" s="467">
        <v>5</v>
      </c>
    </row>
    <row r="59" spans="2:6" ht="11.1" customHeight="1">
      <c r="B59" s="466" t="s">
        <v>412</v>
      </c>
      <c r="C59" s="467">
        <v>7</v>
      </c>
      <c r="E59" s="466" t="s">
        <v>146</v>
      </c>
      <c r="F59" s="467">
        <v>5</v>
      </c>
    </row>
    <row r="60" spans="2:6" ht="11.1" customHeight="1">
      <c r="B60" s="466" t="s">
        <v>426</v>
      </c>
      <c r="C60" s="467">
        <v>7</v>
      </c>
      <c r="E60" s="466" t="s">
        <v>155</v>
      </c>
      <c r="F60" s="467">
        <v>5</v>
      </c>
    </row>
    <row r="61" spans="2:6" ht="11.1" customHeight="1">
      <c r="B61" s="466" t="s">
        <v>433</v>
      </c>
      <c r="C61" s="467">
        <v>7</v>
      </c>
      <c r="E61" s="466" t="s">
        <v>161</v>
      </c>
      <c r="F61" s="467">
        <v>5</v>
      </c>
    </row>
    <row r="62" spans="2:6" ht="11.1" customHeight="1">
      <c r="B62" s="466" t="s">
        <v>435</v>
      </c>
      <c r="C62" s="467">
        <v>7</v>
      </c>
      <c r="E62" s="466" t="s">
        <v>183</v>
      </c>
      <c r="F62" s="467">
        <v>5</v>
      </c>
    </row>
    <row r="63" spans="2:6" ht="11.1" customHeight="1">
      <c r="E63" s="466" t="s">
        <v>185</v>
      </c>
      <c r="F63" s="467">
        <v>5</v>
      </c>
    </row>
    <row r="64" spans="2:6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11.1" customHeight="1"/>
    <row r="93" ht="11.1" customHeight="1"/>
    <row r="94" ht="11.1" customHeight="1"/>
    <row r="95" ht="11.1" customHeight="1"/>
    <row r="96" ht="11.1" customHeight="1"/>
    <row r="97" spans="2:3" ht="11.1" customHeight="1"/>
    <row r="98" spans="2:3" ht="11.1" customHeight="1"/>
    <row r="99" spans="2:3" ht="11.1" customHeight="1"/>
    <row r="100" spans="2:3" ht="11.1" customHeight="1"/>
    <row r="101" spans="2:3" ht="11.1" customHeight="1"/>
    <row r="102" spans="2:3" ht="11.1" customHeight="1"/>
    <row r="103" spans="2:3" ht="11.1" customHeight="1"/>
    <row r="104" spans="2:3" ht="11.1" customHeight="1"/>
    <row r="105" spans="2:3" ht="11.1" customHeight="1">
      <c r="B105" s="466" t="s">
        <v>218</v>
      </c>
      <c r="C105" s="467">
        <v>5</v>
      </c>
    </row>
    <row r="106" spans="2:3" ht="11.1" customHeight="1">
      <c r="B106" s="466" t="s">
        <v>240</v>
      </c>
      <c r="C106" s="467">
        <v>5</v>
      </c>
    </row>
    <row r="107" spans="2:3" ht="11.1" customHeight="1">
      <c r="B107" s="466" t="s">
        <v>281</v>
      </c>
      <c r="C107" s="467">
        <v>5</v>
      </c>
    </row>
    <row r="108" spans="2:3" ht="11.1" customHeight="1">
      <c r="B108" s="466" t="s">
        <v>300</v>
      </c>
      <c r="C108" s="467">
        <v>5</v>
      </c>
    </row>
    <row r="109" spans="2:3" ht="11.1" customHeight="1">
      <c r="B109" s="466" t="s">
        <v>301</v>
      </c>
      <c r="C109" s="467">
        <v>5</v>
      </c>
    </row>
    <row r="110" spans="2:3" ht="11.1" customHeight="1">
      <c r="B110" s="466" t="s">
        <v>332</v>
      </c>
      <c r="C110" s="467">
        <v>5</v>
      </c>
    </row>
    <row r="111" spans="2:3" ht="11.1" customHeight="1">
      <c r="B111" s="466" t="s">
        <v>333</v>
      </c>
      <c r="C111" s="467">
        <v>5</v>
      </c>
    </row>
    <row r="112" spans="2:3" ht="11.1" customHeight="1">
      <c r="B112" s="466" t="s">
        <v>339</v>
      </c>
      <c r="C112" s="467">
        <v>5</v>
      </c>
    </row>
    <row r="113" spans="2:3" ht="11.1" customHeight="1">
      <c r="B113" s="466" t="s">
        <v>351</v>
      </c>
      <c r="C113" s="467">
        <v>5</v>
      </c>
    </row>
    <row r="114" spans="2:3" ht="11.1" customHeight="1">
      <c r="B114" s="466" t="s">
        <v>401</v>
      </c>
      <c r="C114" s="467">
        <v>5</v>
      </c>
    </row>
    <row r="115" spans="2:3" ht="11.1" customHeight="1">
      <c r="B115" s="466" t="s">
        <v>409</v>
      </c>
      <c r="C115" s="467">
        <v>5</v>
      </c>
    </row>
    <row r="116" spans="2:3" ht="11.1" customHeight="1">
      <c r="B116" s="466" t="s">
        <v>420</v>
      </c>
      <c r="C116" s="467">
        <v>5</v>
      </c>
    </row>
    <row r="117" spans="2:3" ht="11.1" customHeight="1">
      <c r="B117" s="466" t="s">
        <v>448</v>
      </c>
      <c r="C117" s="467">
        <v>5</v>
      </c>
    </row>
    <row r="118" spans="2:3" ht="11.1" customHeight="1">
      <c r="B118" s="466" t="s">
        <v>455</v>
      </c>
      <c r="C118" s="467">
        <v>5</v>
      </c>
    </row>
    <row r="119" spans="2:3" ht="11.1" customHeight="1">
      <c r="B119" s="466" t="s">
        <v>547</v>
      </c>
      <c r="C119" s="467">
        <v>5</v>
      </c>
    </row>
    <row r="120" spans="2:3" ht="11.1" customHeight="1">
      <c r="B120" s="466" t="s">
        <v>553</v>
      </c>
      <c r="C120" s="467">
        <v>5</v>
      </c>
    </row>
    <row r="121" spans="2:3" ht="11.1" customHeight="1">
      <c r="B121" s="466" t="s">
        <v>556</v>
      </c>
      <c r="C121" s="467">
        <v>5</v>
      </c>
    </row>
    <row r="122" spans="2:3" ht="11.1" customHeight="1">
      <c r="B122" s="466" t="s">
        <v>571</v>
      </c>
      <c r="C122" s="467">
        <v>5</v>
      </c>
    </row>
    <row r="123" spans="2:3" ht="11.1" customHeight="1">
      <c r="B123" s="466" t="s">
        <v>573</v>
      </c>
      <c r="C123" s="467">
        <v>5</v>
      </c>
    </row>
    <row r="124" spans="2:3" ht="11.1" customHeight="1">
      <c r="B124" s="466" t="s">
        <v>582</v>
      </c>
      <c r="C124" s="467">
        <v>5</v>
      </c>
    </row>
    <row r="125" spans="2:3" ht="11.1" customHeight="1">
      <c r="B125" s="466" t="s">
        <v>587</v>
      </c>
      <c r="C125" s="467">
        <v>5</v>
      </c>
    </row>
    <row r="126" spans="2:3" ht="11.1" customHeight="1">
      <c r="B126" s="466" t="s">
        <v>599</v>
      </c>
      <c r="C126" s="467">
        <v>5</v>
      </c>
    </row>
    <row r="127" spans="2:3" ht="11.1" customHeight="1">
      <c r="B127" s="466" t="s">
        <v>635</v>
      </c>
      <c r="C127" s="467">
        <v>5</v>
      </c>
    </row>
    <row r="128" spans="2:3" ht="11.1" customHeight="1">
      <c r="B128" s="466" t="s">
        <v>668</v>
      </c>
      <c r="C128" s="467">
        <v>5</v>
      </c>
    </row>
    <row r="129" spans="2:3" ht="11.1" customHeight="1">
      <c r="B129" s="466" t="s">
        <v>692</v>
      </c>
      <c r="C129" s="467">
        <v>5</v>
      </c>
    </row>
    <row r="130" spans="2:3" ht="11.1" customHeight="1">
      <c r="B130" s="466" t="s">
        <v>132</v>
      </c>
      <c r="C130" s="467">
        <v>4</v>
      </c>
    </row>
    <row r="131" spans="2:3" ht="11.1" customHeight="1">
      <c r="B131" s="466" t="s">
        <v>143</v>
      </c>
      <c r="C131" s="467">
        <v>4</v>
      </c>
    </row>
    <row r="132" spans="2:3" ht="11.1" customHeight="1">
      <c r="B132" s="466" t="s">
        <v>151</v>
      </c>
      <c r="C132" s="467">
        <v>4</v>
      </c>
    </row>
    <row r="133" spans="2:3" ht="11.1" customHeight="1">
      <c r="B133" s="466" t="s">
        <v>153</v>
      </c>
      <c r="C133" s="467">
        <v>4</v>
      </c>
    </row>
    <row r="134" spans="2:3" ht="11.1" customHeight="1">
      <c r="B134" s="466" t="s">
        <v>157</v>
      </c>
      <c r="C134" s="467">
        <v>4</v>
      </c>
    </row>
    <row r="135" spans="2:3" ht="11.1" customHeight="1">
      <c r="B135" s="466" t="s">
        <v>164</v>
      </c>
      <c r="C135" s="467">
        <v>4</v>
      </c>
    </row>
    <row r="136" spans="2:3" ht="11.1" customHeight="1">
      <c r="B136" s="466" t="s">
        <v>167</v>
      </c>
      <c r="C136" s="467">
        <v>4</v>
      </c>
    </row>
    <row r="137" spans="2:3" ht="11.1" customHeight="1">
      <c r="B137" s="466" t="s">
        <v>168</v>
      </c>
      <c r="C137" s="467">
        <v>4</v>
      </c>
    </row>
    <row r="138" spans="2:3" ht="11.1" customHeight="1">
      <c r="B138" s="466" t="s">
        <v>177</v>
      </c>
      <c r="C138" s="467">
        <v>4</v>
      </c>
    </row>
    <row r="139" spans="2:3" ht="11.1" customHeight="1">
      <c r="B139" s="466" t="s">
        <v>186</v>
      </c>
      <c r="C139" s="467">
        <v>4</v>
      </c>
    </row>
    <row r="140" spans="2:3" ht="11.1" customHeight="1">
      <c r="B140" s="466" t="s">
        <v>195</v>
      </c>
      <c r="C140" s="467">
        <v>4</v>
      </c>
    </row>
    <row r="141" spans="2:3" ht="11.1" customHeight="1">
      <c r="B141" s="466" t="s">
        <v>205</v>
      </c>
      <c r="C141" s="467">
        <v>4</v>
      </c>
    </row>
    <row r="142" spans="2:3" ht="11.1" customHeight="1">
      <c r="B142" s="466" t="s">
        <v>207</v>
      </c>
      <c r="C142" s="467">
        <v>4</v>
      </c>
    </row>
    <row r="143" spans="2:3" ht="11.1" customHeight="1">
      <c r="B143" s="466" t="s">
        <v>222</v>
      </c>
      <c r="C143" s="467">
        <v>4</v>
      </c>
    </row>
    <row r="144" spans="2:3" ht="11.1" customHeight="1">
      <c r="B144" s="466" t="s">
        <v>228</v>
      </c>
      <c r="C144" s="467">
        <v>4</v>
      </c>
    </row>
    <row r="145" spans="2:3" ht="11.1" customHeight="1">
      <c r="B145" s="466" t="s">
        <v>246</v>
      </c>
      <c r="C145" s="467">
        <v>4</v>
      </c>
    </row>
    <row r="146" spans="2:3" ht="11.1" customHeight="1">
      <c r="B146" s="466" t="s">
        <v>252</v>
      </c>
      <c r="C146" s="467">
        <v>4</v>
      </c>
    </row>
    <row r="147" spans="2:3" ht="11.1" customHeight="1">
      <c r="B147" s="466" t="s">
        <v>256</v>
      </c>
      <c r="C147" s="467">
        <v>4</v>
      </c>
    </row>
    <row r="148" spans="2:3" ht="11.1" customHeight="1">
      <c r="B148" s="466" t="s">
        <v>280</v>
      </c>
      <c r="C148" s="467">
        <v>4</v>
      </c>
    </row>
    <row r="149" spans="2:3" ht="11.1" customHeight="1">
      <c r="B149" s="466" t="s">
        <v>288</v>
      </c>
      <c r="C149" s="467">
        <v>4</v>
      </c>
    </row>
    <row r="150" spans="2:3" ht="11.1" customHeight="1">
      <c r="B150" s="466" t="s">
        <v>289</v>
      </c>
      <c r="C150" s="467">
        <v>4</v>
      </c>
    </row>
    <row r="151" spans="2:3" ht="11.1" customHeight="1">
      <c r="B151" s="466" t="s">
        <v>323</v>
      </c>
      <c r="C151" s="467">
        <v>4</v>
      </c>
    </row>
    <row r="152" spans="2:3" ht="11.1" customHeight="1">
      <c r="B152" s="466" t="s">
        <v>335</v>
      </c>
      <c r="C152" s="467">
        <v>4</v>
      </c>
    </row>
    <row r="153" spans="2:3" ht="11.1" customHeight="1">
      <c r="B153" s="466" t="s">
        <v>349</v>
      </c>
      <c r="C153" s="467">
        <v>4</v>
      </c>
    </row>
    <row r="154" spans="2:3" ht="11.1" customHeight="1">
      <c r="B154" s="466" t="s">
        <v>360</v>
      </c>
      <c r="C154" s="467">
        <v>4</v>
      </c>
    </row>
    <row r="155" spans="2:3" ht="11.1" customHeight="1">
      <c r="B155" s="466" t="s">
        <v>365</v>
      </c>
      <c r="C155" s="467">
        <v>4</v>
      </c>
    </row>
    <row r="156" spans="2:3" ht="11.1" customHeight="1">
      <c r="B156" s="466" t="s">
        <v>373</v>
      </c>
      <c r="C156" s="467">
        <v>4</v>
      </c>
    </row>
    <row r="157" spans="2:3" ht="11.1" customHeight="1">
      <c r="B157" s="466" t="s">
        <v>399</v>
      </c>
      <c r="C157" s="467">
        <v>4</v>
      </c>
    </row>
    <row r="158" spans="2:3" ht="11.1" customHeight="1">
      <c r="B158" s="466" t="s">
        <v>443</v>
      </c>
      <c r="C158" s="467">
        <v>4</v>
      </c>
    </row>
    <row r="159" spans="2:3" ht="11.1" customHeight="1">
      <c r="B159" s="466" t="s">
        <v>444</v>
      </c>
      <c r="C159" s="467">
        <v>4</v>
      </c>
    </row>
    <row r="160" spans="2:3" ht="11.1" customHeight="1">
      <c r="B160" s="466" t="s">
        <v>458</v>
      </c>
      <c r="C160" s="467">
        <v>4</v>
      </c>
    </row>
    <row r="161" spans="2:3" ht="11.1" customHeight="1">
      <c r="B161" s="466" t="s">
        <v>474</v>
      </c>
      <c r="C161" s="467">
        <v>4</v>
      </c>
    </row>
    <row r="162" spans="2:3" ht="11.1" customHeight="1">
      <c r="B162" s="466" t="s">
        <v>478</v>
      </c>
      <c r="C162" s="467">
        <v>4</v>
      </c>
    </row>
    <row r="163" spans="2:3" ht="11.1" customHeight="1">
      <c r="B163" s="466" t="s">
        <v>496</v>
      </c>
      <c r="C163" s="467">
        <v>4</v>
      </c>
    </row>
    <row r="164" spans="2:3" ht="11.1" customHeight="1">
      <c r="B164" s="466" t="s">
        <v>511</v>
      </c>
      <c r="C164" s="467">
        <v>4</v>
      </c>
    </row>
    <row r="165" spans="2:3" ht="11.1" customHeight="1">
      <c r="B165" s="466" t="s">
        <v>512</v>
      </c>
      <c r="C165" s="467">
        <v>4</v>
      </c>
    </row>
    <row r="166" spans="2:3" ht="11.1" customHeight="1">
      <c r="B166" s="466" t="s">
        <v>517</v>
      </c>
      <c r="C166" s="467">
        <v>4</v>
      </c>
    </row>
    <row r="167" spans="2:3" ht="11.1" customHeight="1">
      <c r="B167" s="466" t="s">
        <v>521</v>
      </c>
      <c r="C167" s="467">
        <v>4</v>
      </c>
    </row>
    <row r="168" spans="2:3" ht="11.1" customHeight="1">
      <c r="B168" s="466" t="s">
        <v>532</v>
      </c>
      <c r="C168" s="467">
        <v>4</v>
      </c>
    </row>
    <row r="169" spans="2:3" ht="11.1" customHeight="1">
      <c r="B169" s="466" t="s">
        <v>535</v>
      </c>
      <c r="C169" s="467">
        <v>4</v>
      </c>
    </row>
    <row r="170" spans="2:3" ht="11.1" customHeight="1">
      <c r="B170" s="466" t="s">
        <v>538</v>
      </c>
      <c r="C170" s="467">
        <v>4</v>
      </c>
    </row>
    <row r="171" spans="2:3" ht="11.1" customHeight="1">
      <c r="B171" s="466" t="s">
        <v>540</v>
      </c>
      <c r="C171" s="467">
        <v>4</v>
      </c>
    </row>
    <row r="172" spans="2:3" ht="11.1" customHeight="1">
      <c r="B172" s="466" t="s">
        <v>550</v>
      </c>
      <c r="C172" s="467">
        <v>4</v>
      </c>
    </row>
    <row r="173" spans="2:3" ht="27" customHeight="1">
      <c r="B173" s="468" t="s">
        <v>1009</v>
      </c>
      <c r="C173" s="467">
        <v>4</v>
      </c>
    </row>
    <row r="174" spans="2:3" ht="11.1" customHeight="1">
      <c r="B174" s="466" t="s">
        <v>557</v>
      </c>
      <c r="C174" s="467">
        <v>4</v>
      </c>
    </row>
    <row r="175" spans="2:3" ht="11.1" customHeight="1">
      <c r="B175" s="466" t="s">
        <v>558</v>
      </c>
      <c r="C175" s="467">
        <v>4</v>
      </c>
    </row>
    <row r="176" spans="2:3" ht="11.1" customHeight="1">
      <c r="B176" s="466" t="s">
        <v>563</v>
      </c>
      <c r="C176" s="467">
        <v>4</v>
      </c>
    </row>
    <row r="177" spans="2:3" ht="11.1" customHeight="1">
      <c r="B177" s="466" t="s">
        <v>575</v>
      </c>
      <c r="C177" s="467">
        <v>4</v>
      </c>
    </row>
    <row r="178" spans="2:3" ht="11.1" customHeight="1">
      <c r="B178" s="466" t="s">
        <v>581</v>
      </c>
      <c r="C178" s="467">
        <v>4</v>
      </c>
    </row>
    <row r="179" spans="2:3" ht="11.1" customHeight="1">
      <c r="B179" s="466" t="s">
        <v>602</v>
      </c>
      <c r="C179" s="467">
        <v>4</v>
      </c>
    </row>
    <row r="180" spans="2:3" ht="11.1" customHeight="1">
      <c r="B180" s="466" t="s">
        <v>607</v>
      </c>
      <c r="C180" s="467">
        <v>4</v>
      </c>
    </row>
    <row r="181" spans="2:3" ht="11.1" customHeight="1">
      <c r="B181" s="466" t="s">
        <v>612</v>
      </c>
      <c r="C181" s="467">
        <v>4</v>
      </c>
    </row>
    <row r="182" spans="2:3" ht="11.1" customHeight="1">
      <c r="B182" s="466" t="s">
        <v>616</v>
      </c>
      <c r="C182" s="467">
        <v>4</v>
      </c>
    </row>
    <row r="183" spans="2:3" ht="11.1" customHeight="1">
      <c r="B183" s="466" t="s">
        <v>633</v>
      </c>
      <c r="C183" s="467">
        <v>4</v>
      </c>
    </row>
    <row r="184" spans="2:3" ht="11.1" customHeight="1">
      <c r="B184" s="466" t="s">
        <v>643</v>
      </c>
      <c r="C184" s="467">
        <v>4</v>
      </c>
    </row>
    <row r="185" spans="2:3" ht="11.1" customHeight="1">
      <c r="B185" s="466" t="s">
        <v>665</v>
      </c>
      <c r="C185" s="467">
        <v>4</v>
      </c>
    </row>
    <row r="186" spans="2:3" ht="11.1" customHeight="1">
      <c r="B186" s="466" t="s">
        <v>690</v>
      </c>
      <c r="C186" s="467">
        <v>4</v>
      </c>
    </row>
    <row r="187" spans="2:3" ht="11.1" customHeight="1">
      <c r="B187" s="466" t="s">
        <v>697</v>
      </c>
      <c r="C187" s="467">
        <v>4</v>
      </c>
    </row>
    <row r="188" spans="2:3" ht="11.1" customHeight="1">
      <c r="B188" s="466" t="s">
        <v>703</v>
      </c>
      <c r="C188" s="467">
        <v>4</v>
      </c>
    </row>
    <row r="189" spans="2:3" ht="11.1" customHeight="1">
      <c r="B189" s="466" t="s">
        <v>137</v>
      </c>
      <c r="C189" s="467">
        <v>3</v>
      </c>
    </row>
    <row r="190" spans="2:3" ht="11.1" customHeight="1">
      <c r="B190" s="466" t="s">
        <v>138</v>
      </c>
      <c r="C190" s="467">
        <v>3</v>
      </c>
    </row>
    <row r="191" spans="2:3" ht="11.1" customHeight="1">
      <c r="B191" s="466" t="s">
        <v>139</v>
      </c>
      <c r="C191" s="467">
        <v>3</v>
      </c>
    </row>
    <row r="192" spans="2:3" ht="11.1" customHeight="1">
      <c r="B192" s="466" t="s">
        <v>141</v>
      </c>
      <c r="C192" s="467">
        <v>3</v>
      </c>
    </row>
    <row r="193" spans="2:3" ht="11.1" customHeight="1">
      <c r="B193" s="466" t="s">
        <v>172</v>
      </c>
      <c r="C193" s="467">
        <v>3</v>
      </c>
    </row>
    <row r="194" spans="2:3" ht="11.1" customHeight="1">
      <c r="B194" s="466" t="s">
        <v>184</v>
      </c>
      <c r="C194" s="467">
        <v>3</v>
      </c>
    </row>
    <row r="195" spans="2:3" ht="11.1" customHeight="1">
      <c r="B195" s="466" t="s">
        <v>191</v>
      </c>
      <c r="C195" s="467">
        <v>3</v>
      </c>
    </row>
    <row r="196" spans="2:3" ht="11.1" customHeight="1">
      <c r="B196" s="466" t="s">
        <v>199</v>
      </c>
      <c r="C196" s="467">
        <v>3</v>
      </c>
    </row>
    <row r="197" spans="2:3" ht="27" customHeight="1">
      <c r="B197" s="468" t="s">
        <v>1010</v>
      </c>
      <c r="C197" s="467">
        <v>3</v>
      </c>
    </row>
    <row r="198" spans="2:3" ht="11.1" customHeight="1">
      <c r="B198" s="466" t="s">
        <v>201</v>
      </c>
      <c r="C198" s="467">
        <v>3</v>
      </c>
    </row>
    <row r="199" spans="2:3" ht="11.1" customHeight="1">
      <c r="B199" s="466" t="s">
        <v>208</v>
      </c>
      <c r="C199" s="467">
        <v>3</v>
      </c>
    </row>
    <row r="200" spans="2:3" ht="11.1" customHeight="1">
      <c r="B200" s="466" t="s">
        <v>225</v>
      </c>
      <c r="C200" s="467">
        <v>3</v>
      </c>
    </row>
    <row r="201" spans="2:3" ht="11.1" customHeight="1">
      <c r="B201" s="466" t="s">
        <v>226</v>
      </c>
      <c r="C201" s="467">
        <v>3</v>
      </c>
    </row>
    <row r="202" spans="2:3" ht="11.1" customHeight="1">
      <c r="B202" s="466" t="s">
        <v>227</v>
      </c>
      <c r="C202" s="467">
        <v>3</v>
      </c>
    </row>
    <row r="203" spans="2:3" ht="11.1" customHeight="1">
      <c r="B203" s="466" t="s">
        <v>233</v>
      </c>
      <c r="C203" s="467">
        <v>3</v>
      </c>
    </row>
    <row r="204" spans="2:3" ht="11.1" customHeight="1">
      <c r="B204" s="466" t="s">
        <v>236</v>
      </c>
      <c r="C204" s="467">
        <v>3</v>
      </c>
    </row>
    <row r="205" spans="2:3" ht="11.1" customHeight="1">
      <c r="B205" s="466" t="s">
        <v>237</v>
      </c>
      <c r="C205" s="467">
        <v>3</v>
      </c>
    </row>
    <row r="206" spans="2:3" ht="11.1" customHeight="1">
      <c r="B206" s="466" t="s">
        <v>239</v>
      </c>
      <c r="C206" s="467">
        <v>3</v>
      </c>
    </row>
    <row r="207" spans="2:3" ht="11.1" customHeight="1">
      <c r="B207" s="466" t="s">
        <v>244</v>
      </c>
      <c r="C207" s="467">
        <v>3</v>
      </c>
    </row>
    <row r="208" spans="2:3" ht="11.1" customHeight="1">
      <c r="B208" s="466" t="s">
        <v>248</v>
      </c>
      <c r="C208" s="467">
        <v>3</v>
      </c>
    </row>
    <row r="209" spans="2:3" ht="11.1" customHeight="1">
      <c r="B209" s="466" t="s">
        <v>253</v>
      </c>
      <c r="C209" s="467">
        <v>3</v>
      </c>
    </row>
    <row r="210" spans="2:3" ht="11.1" customHeight="1">
      <c r="B210" s="466" t="s">
        <v>254</v>
      </c>
      <c r="C210" s="467">
        <v>3</v>
      </c>
    </row>
    <row r="211" spans="2:3" ht="11.1" customHeight="1">
      <c r="B211" s="466" t="s">
        <v>260</v>
      </c>
      <c r="C211" s="467">
        <v>3</v>
      </c>
    </row>
    <row r="212" spans="2:3" ht="11.1" customHeight="1">
      <c r="B212" s="466" t="s">
        <v>269</v>
      </c>
      <c r="C212" s="467">
        <v>3</v>
      </c>
    </row>
    <row r="213" spans="2:3" ht="11.1" customHeight="1">
      <c r="B213" s="466" t="s">
        <v>271</v>
      </c>
      <c r="C213" s="467">
        <v>3</v>
      </c>
    </row>
    <row r="214" spans="2:3" ht="11.1" customHeight="1">
      <c r="B214" s="466" t="s">
        <v>278</v>
      </c>
      <c r="C214" s="467">
        <v>3</v>
      </c>
    </row>
    <row r="215" spans="2:3" ht="11.1" customHeight="1">
      <c r="B215" s="466" t="s">
        <v>286</v>
      </c>
      <c r="C215" s="467">
        <v>3</v>
      </c>
    </row>
    <row r="216" spans="2:3" ht="11.1" customHeight="1">
      <c r="B216" s="466" t="s">
        <v>287</v>
      </c>
      <c r="C216" s="467">
        <v>3</v>
      </c>
    </row>
    <row r="217" spans="2:3" ht="11.1" customHeight="1">
      <c r="B217" s="466" t="s">
        <v>298</v>
      </c>
      <c r="C217" s="467">
        <v>3</v>
      </c>
    </row>
    <row r="218" spans="2:3" ht="11.1" customHeight="1">
      <c r="B218" s="466" t="s">
        <v>310</v>
      </c>
      <c r="C218" s="467">
        <v>3</v>
      </c>
    </row>
    <row r="219" spans="2:3" ht="11.1" customHeight="1">
      <c r="B219" s="466" t="s">
        <v>314</v>
      </c>
      <c r="C219" s="467">
        <v>3</v>
      </c>
    </row>
    <row r="220" spans="2:3" ht="11.1" customHeight="1">
      <c r="B220" s="466" t="s">
        <v>316</v>
      </c>
      <c r="C220" s="467">
        <v>3</v>
      </c>
    </row>
    <row r="221" spans="2:3" ht="11.1" customHeight="1">
      <c r="B221" s="466" t="s">
        <v>370</v>
      </c>
      <c r="C221" s="467">
        <v>3</v>
      </c>
    </row>
    <row r="222" spans="2:3" ht="11.1" customHeight="1">
      <c r="B222" s="466" t="s">
        <v>371</v>
      </c>
      <c r="C222" s="467">
        <v>3</v>
      </c>
    </row>
    <row r="223" spans="2:3" ht="11.1" customHeight="1">
      <c r="B223" s="466" t="s">
        <v>376</v>
      </c>
      <c r="C223" s="467">
        <v>3</v>
      </c>
    </row>
    <row r="224" spans="2:3" ht="11.1" customHeight="1">
      <c r="B224" s="466" t="s">
        <v>377</v>
      </c>
      <c r="C224" s="467">
        <v>3</v>
      </c>
    </row>
    <row r="225" spans="2:3" ht="11.1" customHeight="1">
      <c r="B225" s="466" t="s">
        <v>378</v>
      </c>
      <c r="C225" s="467">
        <v>3</v>
      </c>
    </row>
    <row r="226" spans="2:3" ht="11.1" customHeight="1">
      <c r="B226" s="466" t="s">
        <v>381</v>
      </c>
      <c r="C226" s="467">
        <v>3</v>
      </c>
    </row>
    <row r="227" spans="2:3" ht="11.1" customHeight="1">
      <c r="B227" s="466" t="s">
        <v>388</v>
      </c>
      <c r="C227" s="467">
        <v>3</v>
      </c>
    </row>
    <row r="228" spans="2:3" ht="11.1" customHeight="1">
      <c r="B228" s="466" t="s">
        <v>400</v>
      </c>
      <c r="C228" s="467">
        <v>3</v>
      </c>
    </row>
    <row r="229" spans="2:3" ht="11.1" customHeight="1">
      <c r="B229" s="466" t="s">
        <v>406</v>
      </c>
      <c r="C229" s="467">
        <v>3</v>
      </c>
    </row>
    <row r="230" spans="2:3" ht="11.1" customHeight="1">
      <c r="B230" s="466" t="s">
        <v>415</v>
      </c>
      <c r="C230" s="467">
        <v>3</v>
      </c>
    </row>
    <row r="231" spans="2:3" ht="11.1" customHeight="1">
      <c r="B231" s="466" t="s">
        <v>417</v>
      </c>
      <c r="C231" s="467">
        <v>3</v>
      </c>
    </row>
    <row r="232" spans="2:3" ht="11.1" customHeight="1">
      <c r="B232" s="466" t="s">
        <v>434</v>
      </c>
      <c r="C232" s="467">
        <v>3</v>
      </c>
    </row>
    <row r="233" spans="2:3" ht="11.1" customHeight="1">
      <c r="B233" s="466" t="s">
        <v>437</v>
      </c>
      <c r="C233" s="467">
        <v>3</v>
      </c>
    </row>
    <row r="234" spans="2:3" ht="11.1" customHeight="1">
      <c r="B234" s="466" t="s">
        <v>440</v>
      </c>
      <c r="C234" s="467">
        <v>3</v>
      </c>
    </row>
    <row r="235" spans="2:3" ht="11.1" customHeight="1">
      <c r="B235" s="466" t="s">
        <v>449</v>
      </c>
      <c r="C235" s="467">
        <v>3</v>
      </c>
    </row>
    <row r="236" spans="2:3" ht="11.1" customHeight="1">
      <c r="B236" s="466" t="s">
        <v>457</v>
      </c>
      <c r="C236" s="467">
        <v>3</v>
      </c>
    </row>
    <row r="237" spans="2:3" ht="11.1" customHeight="1">
      <c r="B237" s="466" t="s">
        <v>471</v>
      </c>
      <c r="C237" s="467">
        <v>3</v>
      </c>
    </row>
    <row r="238" spans="2:3" ht="11.1" customHeight="1">
      <c r="B238" s="466" t="s">
        <v>480</v>
      </c>
      <c r="C238" s="467">
        <v>3</v>
      </c>
    </row>
    <row r="239" spans="2:3" ht="11.1" customHeight="1">
      <c r="B239" s="466" t="s">
        <v>481</v>
      </c>
      <c r="C239" s="467">
        <v>3</v>
      </c>
    </row>
    <row r="240" spans="2:3" ht="11.1" customHeight="1">
      <c r="B240" s="466" t="s">
        <v>484</v>
      </c>
      <c r="C240" s="467">
        <v>3</v>
      </c>
    </row>
    <row r="241" spans="2:3" ht="11.1" customHeight="1">
      <c r="B241" s="466" t="s">
        <v>489</v>
      </c>
      <c r="C241" s="467">
        <v>3</v>
      </c>
    </row>
    <row r="242" spans="2:3" ht="11.1" customHeight="1">
      <c r="B242" s="466" t="s">
        <v>492</v>
      </c>
      <c r="C242" s="467">
        <v>3</v>
      </c>
    </row>
    <row r="243" spans="2:3" ht="11.1" customHeight="1">
      <c r="B243" s="466" t="s">
        <v>498</v>
      </c>
      <c r="C243" s="467">
        <v>3</v>
      </c>
    </row>
    <row r="244" spans="2:3" ht="11.1" customHeight="1">
      <c r="B244" s="466" t="s">
        <v>501</v>
      </c>
      <c r="C244" s="467">
        <v>3</v>
      </c>
    </row>
    <row r="245" spans="2:3" ht="11.1" customHeight="1">
      <c r="B245" s="466" t="s">
        <v>503</v>
      </c>
      <c r="C245" s="467">
        <v>3</v>
      </c>
    </row>
    <row r="246" spans="2:3" ht="11.1" customHeight="1">
      <c r="B246" s="466" t="s">
        <v>509</v>
      </c>
      <c r="C246" s="467">
        <v>3</v>
      </c>
    </row>
    <row r="247" spans="2:3" ht="11.1" customHeight="1">
      <c r="B247" s="466" t="s">
        <v>527</v>
      </c>
      <c r="C247" s="467">
        <v>3</v>
      </c>
    </row>
    <row r="248" spans="2:3" ht="11.1" customHeight="1">
      <c r="B248" s="466" t="s">
        <v>541</v>
      </c>
      <c r="C248" s="467">
        <v>3</v>
      </c>
    </row>
    <row r="249" spans="2:3" ht="11.1" customHeight="1">
      <c r="B249" s="466" t="s">
        <v>546</v>
      </c>
      <c r="C249" s="467">
        <v>3</v>
      </c>
    </row>
    <row r="250" spans="2:3" ht="11.1" customHeight="1">
      <c r="B250" s="466" t="s">
        <v>566</v>
      </c>
      <c r="C250" s="467">
        <v>3</v>
      </c>
    </row>
    <row r="251" spans="2:3" ht="11.1" customHeight="1">
      <c r="B251" s="466" t="s">
        <v>577</v>
      </c>
      <c r="C251" s="467">
        <v>3</v>
      </c>
    </row>
    <row r="252" spans="2:3" ht="11.1" customHeight="1">
      <c r="B252" s="466" t="s">
        <v>595</v>
      </c>
      <c r="C252" s="467">
        <v>3</v>
      </c>
    </row>
    <row r="253" spans="2:3" ht="11.1" customHeight="1">
      <c r="B253" s="466" t="s">
        <v>598</v>
      </c>
      <c r="C253" s="467">
        <v>3</v>
      </c>
    </row>
    <row r="254" spans="2:3" ht="11.1" customHeight="1">
      <c r="B254" s="466" t="s">
        <v>600</v>
      </c>
      <c r="C254" s="467">
        <v>3</v>
      </c>
    </row>
    <row r="255" spans="2:3" ht="11.1" customHeight="1">
      <c r="B255" s="466" t="s">
        <v>605</v>
      </c>
      <c r="C255" s="467">
        <v>3</v>
      </c>
    </row>
    <row r="256" spans="2:3" ht="11.1" customHeight="1">
      <c r="B256" s="466" t="s">
        <v>626</v>
      </c>
      <c r="C256" s="467">
        <v>3</v>
      </c>
    </row>
    <row r="257" spans="2:3" ht="11.1" customHeight="1">
      <c r="B257" s="466" t="s">
        <v>663</v>
      </c>
      <c r="C257" s="467">
        <v>3</v>
      </c>
    </row>
    <row r="258" spans="2:3" ht="11.1" customHeight="1">
      <c r="B258" s="466" t="s">
        <v>675</v>
      </c>
      <c r="C258" s="467">
        <v>3</v>
      </c>
    </row>
    <row r="259" spans="2:3" ht="11.1" customHeight="1">
      <c r="B259" s="466" t="s">
        <v>677</v>
      </c>
      <c r="C259" s="467">
        <v>3</v>
      </c>
    </row>
    <row r="260" spans="2:3" ht="11.1" customHeight="1">
      <c r="B260" s="466" t="s">
        <v>698</v>
      </c>
      <c r="C260" s="467">
        <v>3</v>
      </c>
    </row>
    <row r="261" spans="2:3" ht="11.1" customHeight="1">
      <c r="B261" s="466" t="s">
        <v>705</v>
      </c>
      <c r="C261" s="467">
        <v>3</v>
      </c>
    </row>
    <row r="262" spans="2:3" ht="11.1" customHeight="1">
      <c r="B262" s="466" t="s">
        <v>144</v>
      </c>
      <c r="C262" s="467">
        <v>2</v>
      </c>
    </row>
    <row r="263" spans="2:3" ht="11.1" customHeight="1">
      <c r="B263" s="466" t="s">
        <v>149</v>
      </c>
      <c r="C263" s="467">
        <v>2</v>
      </c>
    </row>
    <row r="264" spans="2:3" ht="11.1" customHeight="1">
      <c r="B264" s="466" t="s">
        <v>152</v>
      </c>
      <c r="C264" s="467">
        <v>2</v>
      </c>
    </row>
    <row r="265" spans="2:3" ht="11.1" customHeight="1">
      <c r="B265" s="466" t="s">
        <v>163</v>
      </c>
      <c r="C265" s="467">
        <v>2</v>
      </c>
    </row>
    <row r="266" spans="2:3" ht="11.1" customHeight="1">
      <c r="B266" s="466" t="s">
        <v>166</v>
      </c>
      <c r="C266" s="467">
        <v>2</v>
      </c>
    </row>
    <row r="267" spans="2:3" ht="11.1" customHeight="1">
      <c r="B267" s="466" t="s">
        <v>173</v>
      </c>
      <c r="C267" s="467">
        <v>2</v>
      </c>
    </row>
    <row r="268" spans="2:3" ht="11.1" customHeight="1">
      <c r="B268" s="466" t="s">
        <v>175</v>
      </c>
      <c r="C268" s="467">
        <v>2</v>
      </c>
    </row>
    <row r="269" spans="2:3" ht="11.1" customHeight="1">
      <c r="B269" s="466" t="s">
        <v>176</v>
      </c>
      <c r="C269" s="467">
        <v>2</v>
      </c>
    </row>
    <row r="270" spans="2:3" ht="11.1" customHeight="1">
      <c r="B270" s="466" t="s">
        <v>188</v>
      </c>
      <c r="C270" s="467">
        <v>2</v>
      </c>
    </row>
    <row r="271" spans="2:3" ht="11.1" customHeight="1">
      <c r="B271" s="466" t="s">
        <v>193</v>
      </c>
      <c r="C271" s="467">
        <v>2</v>
      </c>
    </row>
    <row r="272" spans="2:3" ht="11.1" customHeight="1">
      <c r="B272" s="466" t="s">
        <v>198</v>
      </c>
      <c r="C272" s="467">
        <v>2</v>
      </c>
    </row>
    <row r="273" spans="2:3" ht="11.1" customHeight="1">
      <c r="B273" s="466" t="s">
        <v>200</v>
      </c>
      <c r="C273" s="467">
        <v>2</v>
      </c>
    </row>
    <row r="274" spans="2:3" ht="11.1" customHeight="1">
      <c r="B274" s="466" t="s">
        <v>204</v>
      </c>
      <c r="C274" s="467">
        <v>2</v>
      </c>
    </row>
    <row r="275" spans="2:3" ht="11.1" customHeight="1">
      <c r="B275" s="466" t="s">
        <v>214</v>
      </c>
      <c r="C275" s="467">
        <v>2</v>
      </c>
    </row>
    <row r="276" spans="2:3" ht="11.1" customHeight="1">
      <c r="B276" s="466" t="s">
        <v>220</v>
      </c>
      <c r="C276" s="467">
        <v>2</v>
      </c>
    </row>
    <row r="277" spans="2:3" ht="11.1" customHeight="1">
      <c r="B277" s="466" t="s">
        <v>221</v>
      </c>
      <c r="C277" s="467">
        <v>2</v>
      </c>
    </row>
    <row r="278" spans="2:3" ht="11.1" customHeight="1">
      <c r="B278" s="466" t="s">
        <v>229</v>
      </c>
      <c r="C278" s="467">
        <v>2</v>
      </c>
    </row>
    <row r="279" spans="2:3" ht="11.1" customHeight="1">
      <c r="B279" s="466" t="s">
        <v>230</v>
      </c>
      <c r="C279" s="467">
        <v>2</v>
      </c>
    </row>
    <row r="280" spans="2:3" ht="11.1" customHeight="1">
      <c r="B280" s="466" t="s">
        <v>234</v>
      </c>
      <c r="C280" s="467">
        <v>2</v>
      </c>
    </row>
    <row r="281" spans="2:3" ht="11.1" customHeight="1">
      <c r="B281" s="466" t="s">
        <v>238</v>
      </c>
      <c r="C281" s="467">
        <v>2</v>
      </c>
    </row>
    <row r="282" spans="2:3" ht="11.1" customHeight="1">
      <c r="B282" s="466" t="s">
        <v>250</v>
      </c>
      <c r="C282" s="467">
        <v>2</v>
      </c>
    </row>
    <row r="283" spans="2:3" ht="11.1" customHeight="1">
      <c r="B283" s="466" t="s">
        <v>251</v>
      </c>
      <c r="C283" s="467">
        <v>2</v>
      </c>
    </row>
    <row r="284" spans="2:3" ht="11.1" customHeight="1">
      <c r="B284" s="466" t="s">
        <v>257</v>
      </c>
      <c r="C284" s="467">
        <v>2</v>
      </c>
    </row>
    <row r="285" spans="2:3" ht="11.1" customHeight="1">
      <c r="B285" s="466" t="s">
        <v>263</v>
      </c>
      <c r="C285" s="467">
        <v>2</v>
      </c>
    </row>
    <row r="286" spans="2:3" ht="11.1" customHeight="1">
      <c r="B286" s="466" t="s">
        <v>265</v>
      </c>
      <c r="C286" s="467">
        <v>2</v>
      </c>
    </row>
    <row r="287" spans="2:3" ht="11.1" customHeight="1">
      <c r="B287" s="466" t="s">
        <v>266</v>
      </c>
      <c r="C287" s="467">
        <v>2</v>
      </c>
    </row>
    <row r="288" spans="2:3" ht="11.1" customHeight="1">
      <c r="B288" s="466" t="s">
        <v>267</v>
      </c>
      <c r="C288" s="467">
        <v>2</v>
      </c>
    </row>
    <row r="289" spans="2:3" ht="11.1" customHeight="1">
      <c r="B289" s="466" t="s">
        <v>268</v>
      </c>
      <c r="C289" s="467">
        <v>2</v>
      </c>
    </row>
    <row r="290" spans="2:3" ht="11.1" customHeight="1">
      <c r="B290" s="466" t="s">
        <v>270</v>
      </c>
      <c r="C290" s="467">
        <v>2</v>
      </c>
    </row>
    <row r="291" spans="2:3" ht="11.1" customHeight="1">
      <c r="B291" s="466" t="s">
        <v>282</v>
      </c>
      <c r="C291" s="467">
        <v>2</v>
      </c>
    </row>
    <row r="292" spans="2:3" ht="11.1" customHeight="1">
      <c r="B292" s="466" t="s">
        <v>284</v>
      </c>
      <c r="C292" s="467">
        <v>2</v>
      </c>
    </row>
    <row r="293" spans="2:3" ht="11.1" customHeight="1">
      <c r="B293" s="466" t="s">
        <v>285</v>
      </c>
      <c r="C293" s="467">
        <v>2</v>
      </c>
    </row>
    <row r="294" spans="2:3" ht="11.1" customHeight="1">
      <c r="B294" s="466" t="s">
        <v>290</v>
      </c>
      <c r="C294" s="467">
        <v>2</v>
      </c>
    </row>
    <row r="295" spans="2:3" ht="11.1" customHeight="1">
      <c r="B295" s="466" t="s">
        <v>291</v>
      </c>
      <c r="C295" s="467">
        <v>2</v>
      </c>
    </row>
    <row r="296" spans="2:3" ht="11.1" customHeight="1">
      <c r="B296" s="466" t="s">
        <v>294</v>
      </c>
      <c r="C296" s="467">
        <v>2</v>
      </c>
    </row>
    <row r="297" spans="2:3" ht="11.1" customHeight="1">
      <c r="B297" s="466" t="s">
        <v>296</v>
      </c>
      <c r="C297" s="467">
        <v>2</v>
      </c>
    </row>
    <row r="298" spans="2:3" ht="11.1" customHeight="1">
      <c r="B298" s="466" t="s">
        <v>297</v>
      </c>
      <c r="C298" s="467">
        <v>2</v>
      </c>
    </row>
    <row r="299" spans="2:3" ht="11.1" customHeight="1">
      <c r="B299" s="466" t="s">
        <v>305</v>
      </c>
      <c r="C299" s="467">
        <v>2</v>
      </c>
    </row>
    <row r="300" spans="2:3" ht="11.1" customHeight="1">
      <c r="B300" s="466" t="s">
        <v>307</v>
      </c>
      <c r="C300" s="467">
        <v>2</v>
      </c>
    </row>
    <row r="301" spans="2:3" ht="11.1" customHeight="1">
      <c r="B301" s="466" t="s">
        <v>309</v>
      </c>
      <c r="C301" s="467">
        <v>2</v>
      </c>
    </row>
    <row r="302" spans="2:3" ht="11.1" customHeight="1">
      <c r="B302" s="466" t="s">
        <v>313</v>
      </c>
      <c r="C302" s="467">
        <v>2</v>
      </c>
    </row>
    <row r="303" spans="2:3" ht="11.1" customHeight="1">
      <c r="B303" s="466" t="s">
        <v>315</v>
      </c>
      <c r="C303" s="467">
        <v>2</v>
      </c>
    </row>
    <row r="304" spans="2:3" ht="11.1" customHeight="1">
      <c r="B304" s="466" t="s">
        <v>322</v>
      </c>
      <c r="C304" s="467">
        <v>2</v>
      </c>
    </row>
    <row r="305" spans="2:3" ht="11.1" customHeight="1">
      <c r="B305" s="466" t="s">
        <v>334</v>
      </c>
      <c r="C305" s="467">
        <v>2</v>
      </c>
    </row>
    <row r="306" spans="2:3" ht="11.1" customHeight="1">
      <c r="B306" s="466" t="s">
        <v>337</v>
      </c>
      <c r="C306" s="467">
        <v>2</v>
      </c>
    </row>
    <row r="307" spans="2:3" ht="11.1" customHeight="1">
      <c r="B307" s="466" t="s">
        <v>340</v>
      </c>
      <c r="C307" s="467">
        <v>2</v>
      </c>
    </row>
    <row r="308" spans="2:3" ht="11.1" customHeight="1">
      <c r="B308" s="466" t="s">
        <v>341</v>
      </c>
      <c r="C308" s="467">
        <v>2</v>
      </c>
    </row>
    <row r="309" spans="2:3" ht="11.1" customHeight="1">
      <c r="B309" s="466" t="s">
        <v>344</v>
      </c>
      <c r="C309" s="467">
        <v>2</v>
      </c>
    </row>
    <row r="310" spans="2:3" ht="11.1" customHeight="1">
      <c r="B310" s="466" t="s">
        <v>347</v>
      </c>
      <c r="C310" s="467">
        <v>2</v>
      </c>
    </row>
    <row r="311" spans="2:3" ht="11.1" customHeight="1">
      <c r="B311" s="466" t="s">
        <v>348</v>
      </c>
      <c r="C311" s="467">
        <v>2</v>
      </c>
    </row>
    <row r="312" spans="2:3" ht="11.1" customHeight="1">
      <c r="B312" s="466" t="s">
        <v>354</v>
      </c>
      <c r="C312" s="467">
        <v>2</v>
      </c>
    </row>
    <row r="313" spans="2:3" ht="11.1" customHeight="1">
      <c r="B313" s="466" t="s">
        <v>355</v>
      </c>
      <c r="C313" s="467">
        <v>2</v>
      </c>
    </row>
    <row r="314" spans="2:3" ht="11.1" customHeight="1">
      <c r="B314" s="466" t="s">
        <v>356</v>
      </c>
      <c r="C314" s="467">
        <v>2</v>
      </c>
    </row>
    <row r="315" spans="2:3" ht="11.1" customHeight="1">
      <c r="B315" s="466" t="s">
        <v>357</v>
      </c>
      <c r="C315" s="467">
        <v>2</v>
      </c>
    </row>
    <row r="316" spans="2:3" ht="11.1" customHeight="1">
      <c r="B316" s="466" t="s">
        <v>363</v>
      </c>
      <c r="C316" s="467">
        <v>2</v>
      </c>
    </row>
    <row r="317" spans="2:3" ht="11.1" customHeight="1">
      <c r="B317" s="466" t="s">
        <v>367</v>
      </c>
      <c r="C317" s="467">
        <v>2</v>
      </c>
    </row>
    <row r="318" spans="2:3" ht="11.1" customHeight="1">
      <c r="B318" s="466" t="s">
        <v>375</v>
      </c>
      <c r="C318" s="467">
        <v>2</v>
      </c>
    </row>
    <row r="319" spans="2:3" ht="11.1" customHeight="1">
      <c r="B319" s="466" t="s">
        <v>395</v>
      </c>
      <c r="C319" s="467">
        <v>2</v>
      </c>
    </row>
    <row r="320" spans="2:3" ht="11.1" customHeight="1">
      <c r="B320" s="466" t="s">
        <v>396</v>
      </c>
      <c r="C320" s="467">
        <v>2</v>
      </c>
    </row>
    <row r="321" spans="2:3" ht="11.1" customHeight="1">
      <c r="B321" s="466" t="s">
        <v>402</v>
      </c>
      <c r="C321" s="467">
        <v>2</v>
      </c>
    </row>
    <row r="322" spans="2:3" ht="11.1" customHeight="1">
      <c r="B322" s="466" t="s">
        <v>404</v>
      </c>
      <c r="C322" s="467">
        <v>2</v>
      </c>
    </row>
    <row r="323" spans="2:3" ht="11.1" customHeight="1">
      <c r="B323" s="466" t="s">
        <v>405</v>
      </c>
      <c r="C323" s="467">
        <v>2</v>
      </c>
    </row>
    <row r="324" spans="2:3" ht="11.1" customHeight="1">
      <c r="B324" s="466" t="s">
        <v>413</v>
      </c>
      <c r="C324" s="467">
        <v>2</v>
      </c>
    </row>
    <row r="325" spans="2:3" ht="11.1" customHeight="1">
      <c r="B325" s="466" t="s">
        <v>414</v>
      </c>
      <c r="C325" s="467">
        <v>2</v>
      </c>
    </row>
    <row r="326" spans="2:3" ht="11.1" customHeight="1">
      <c r="B326" s="466" t="s">
        <v>416</v>
      </c>
      <c r="C326" s="467">
        <v>2</v>
      </c>
    </row>
    <row r="327" spans="2:3" ht="11.1" customHeight="1">
      <c r="B327" s="466" t="s">
        <v>419</v>
      </c>
      <c r="C327" s="467">
        <v>2</v>
      </c>
    </row>
    <row r="328" spans="2:3" ht="11.1" customHeight="1">
      <c r="B328" s="466" t="s">
        <v>421</v>
      </c>
      <c r="C328" s="467">
        <v>2</v>
      </c>
    </row>
    <row r="329" spans="2:3" ht="11.1" customHeight="1">
      <c r="B329" s="466" t="s">
        <v>422</v>
      </c>
      <c r="C329" s="467">
        <v>2</v>
      </c>
    </row>
    <row r="330" spans="2:3" ht="11.1" customHeight="1">
      <c r="B330" s="466" t="s">
        <v>428</v>
      </c>
      <c r="C330" s="467">
        <v>2</v>
      </c>
    </row>
    <row r="331" spans="2:3" ht="11.1" customHeight="1">
      <c r="B331" s="466" t="s">
        <v>430</v>
      </c>
      <c r="C331" s="467">
        <v>2</v>
      </c>
    </row>
    <row r="332" spans="2:3" ht="11.1" customHeight="1">
      <c r="B332" s="466" t="s">
        <v>431</v>
      </c>
      <c r="C332" s="467">
        <v>2</v>
      </c>
    </row>
    <row r="333" spans="2:3" ht="11.1" customHeight="1">
      <c r="B333" s="466" t="s">
        <v>438</v>
      </c>
      <c r="C333" s="467">
        <v>2</v>
      </c>
    </row>
    <row r="334" spans="2:3" ht="11.1" customHeight="1">
      <c r="B334" s="466" t="s">
        <v>445</v>
      </c>
      <c r="C334" s="467">
        <v>2</v>
      </c>
    </row>
    <row r="335" spans="2:3" ht="11.1" customHeight="1">
      <c r="B335" s="466" t="s">
        <v>450</v>
      </c>
      <c r="C335" s="467">
        <v>2</v>
      </c>
    </row>
    <row r="336" spans="2:3" ht="11.1" customHeight="1">
      <c r="B336" s="466" t="s">
        <v>451</v>
      </c>
      <c r="C336" s="467">
        <v>2</v>
      </c>
    </row>
    <row r="337" spans="2:3" ht="11.1" customHeight="1">
      <c r="B337" s="466" t="s">
        <v>464</v>
      </c>
      <c r="C337" s="467">
        <v>2</v>
      </c>
    </row>
    <row r="338" spans="2:3" ht="11.1" customHeight="1">
      <c r="B338" s="466" t="s">
        <v>466</v>
      </c>
      <c r="C338" s="467">
        <v>2</v>
      </c>
    </row>
    <row r="339" spans="2:3" ht="11.1" customHeight="1">
      <c r="B339" s="466" t="s">
        <v>470</v>
      </c>
      <c r="C339" s="467">
        <v>2</v>
      </c>
    </row>
    <row r="340" spans="2:3" ht="11.1" customHeight="1">
      <c r="B340" s="466" t="s">
        <v>476</v>
      </c>
      <c r="C340" s="467">
        <v>2</v>
      </c>
    </row>
    <row r="341" spans="2:3" ht="11.1" customHeight="1">
      <c r="B341" s="466" t="s">
        <v>479</v>
      </c>
      <c r="C341" s="467">
        <v>2</v>
      </c>
    </row>
    <row r="342" spans="2:3" ht="11.1" customHeight="1">
      <c r="B342" s="466" t="s">
        <v>486</v>
      </c>
      <c r="C342" s="467">
        <v>2</v>
      </c>
    </row>
    <row r="343" spans="2:3" ht="11.1" customHeight="1">
      <c r="B343" s="466" t="s">
        <v>494</v>
      </c>
      <c r="C343" s="467">
        <v>2</v>
      </c>
    </row>
    <row r="344" spans="2:3" ht="11.1" customHeight="1">
      <c r="B344" s="466" t="s">
        <v>502</v>
      </c>
      <c r="C344" s="467">
        <v>2</v>
      </c>
    </row>
    <row r="345" spans="2:3" ht="11.1" customHeight="1">
      <c r="B345" s="466" t="s">
        <v>504</v>
      </c>
      <c r="C345" s="467">
        <v>2</v>
      </c>
    </row>
    <row r="346" spans="2:3" ht="11.1" customHeight="1">
      <c r="B346" s="466" t="s">
        <v>507</v>
      </c>
      <c r="C346" s="467">
        <v>2</v>
      </c>
    </row>
    <row r="347" spans="2:3" ht="11.1" customHeight="1">
      <c r="B347" s="466" t="s">
        <v>514</v>
      </c>
      <c r="C347" s="467">
        <v>2</v>
      </c>
    </row>
    <row r="348" spans="2:3" ht="11.1" customHeight="1">
      <c r="B348" s="466" t="s">
        <v>515</v>
      </c>
      <c r="C348" s="467">
        <v>2</v>
      </c>
    </row>
    <row r="349" spans="2:3" ht="11.1" customHeight="1">
      <c r="B349" s="466" t="s">
        <v>518</v>
      </c>
      <c r="C349" s="467">
        <v>2</v>
      </c>
    </row>
    <row r="350" spans="2:3" ht="11.1" customHeight="1">
      <c r="B350" s="466" t="s">
        <v>519</v>
      </c>
      <c r="C350" s="467">
        <v>2</v>
      </c>
    </row>
    <row r="351" spans="2:3" ht="11.1" customHeight="1">
      <c r="B351" s="466" t="s">
        <v>520</v>
      </c>
      <c r="C351" s="467">
        <v>2</v>
      </c>
    </row>
    <row r="352" spans="2:3" ht="11.1" customHeight="1">
      <c r="B352" s="466" t="s">
        <v>524</v>
      </c>
      <c r="C352" s="467">
        <v>2</v>
      </c>
    </row>
    <row r="353" spans="2:3" ht="11.1" customHeight="1">
      <c r="B353" s="466" t="s">
        <v>530</v>
      </c>
      <c r="C353" s="467">
        <v>2</v>
      </c>
    </row>
    <row r="354" spans="2:3" ht="11.1" customHeight="1">
      <c r="B354" s="466" t="s">
        <v>531</v>
      </c>
      <c r="C354" s="467">
        <v>2</v>
      </c>
    </row>
    <row r="355" spans="2:3" ht="11.1" customHeight="1">
      <c r="B355" s="466" t="s">
        <v>533</v>
      </c>
      <c r="C355" s="467">
        <v>2</v>
      </c>
    </row>
    <row r="356" spans="2:3" ht="11.1" customHeight="1">
      <c r="B356" s="466" t="s">
        <v>539</v>
      </c>
      <c r="C356" s="467">
        <v>2</v>
      </c>
    </row>
    <row r="357" spans="2:3" ht="11.1" customHeight="1">
      <c r="B357" s="466" t="s">
        <v>542</v>
      </c>
      <c r="C357" s="467">
        <v>2</v>
      </c>
    </row>
    <row r="358" spans="2:3" ht="11.1" customHeight="1">
      <c r="B358" s="466" t="s">
        <v>545</v>
      </c>
      <c r="C358" s="467">
        <v>2</v>
      </c>
    </row>
    <row r="359" spans="2:3" ht="11.1" customHeight="1">
      <c r="B359" s="466" t="s">
        <v>552</v>
      </c>
      <c r="C359" s="467">
        <v>2</v>
      </c>
    </row>
    <row r="360" spans="2:3" ht="11.1" customHeight="1">
      <c r="B360" s="466" t="s">
        <v>555</v>
      </c>
      <c r="C360" s="467">
        <v>2</v>
      </c>
    </row>
    <row r="361" spans="2:3" ht="11.1" customHeight="1">
      <c r="B361" s="466" t="s">
        <v>559</v>
      </c>
      <c r="C361" s="467">
        <v>2</v>
      </c>
    </row>
    <row r="362" spans="2:3" ht="11.1" customHeight="1">
      <c r="B362" s="466" t="s">
        <v>560</v>
      </c>
      <c r="C362" s="467">
        <v>2</v>
      </c>
    </row>
    <row r="363" spans="2:3" ht="11.1" customHeight="1">
      <c r="B363" s="466" t="s">
        <v>567</v>
      </c>
      <c r="C363" s="467">
        <v>2</v>
      </c>
    </row>
    <row r="364" spans="2:3" ht="11.1" customHeight="1">
      <c r="B364" s="466" t="s">
        <v>576</v>
      </c>
      <c r="C364" s="467">
        <v>2</v>
      </c>
    </row>
    <row r="365" spans="2:3" ht="11.1" customHeight="1">
      <c r="B365" s="466" t="s">
        <v>578</v>
      </c>
      <c r="C365" s="467">
        <v>2</v>
      </c>
    </row>
    <row r="366" spans="2:3" ht="11.1" customHeight="1">
      <c r="B366" s="466" t="s">
        <v>579</v>
      </c>
      <c r="C366" s="467">
        <v>2</v>
      </c>
    </row>
    <row r="367" spans="2:3" ht="11.1" customHeight="1">
      <c r="B367" s="466" t="s">
        <v>580</v>
      </c>
      <c r="C367" s="467">
        <v>2</v>
      </c>
    </row>
    <row r="368" spans="2:3" ht="11.1" customHeight="1">
      <c r="B368" s="466" t="s">
        <v>585</v>
      </c>
      <c r="C368" s="467">
        <v>2</v>
      </c>
    </row>
    <row r="369" spans="2:3" ht="11.1" customHeight="1">
      <c r="B369" s="466" t="s">
        <v>586</v>
      </c>
      <c r="C369" s="467">
        <v>2</v>
      </c>
    </row>
    <row r="370" spans="2:3" ht="11.1" customHeight="1">
      <c r="B370" s="466" t="s">
        <v>592</v>
      </c>
      <c r="C370" s="467">
        <v>2</v>
      </c>
    </row>
    <row r="371" spans="2:3" ht="11.1" customHeight="1">
      <c r="B371" s="466" t="s">
        <v>594</v>
      </c>
      <c r="C371" s="467">
        <v>2</v>
      </c>
    </row>
    <row r="372" spans="2:3" ht="11.1" customHeight="1">
      <c r="B372" s="466" t="s">
        <v>601</v>
      </c>
      <c r="C372" s="467">
        <v>2</v>
      </c>
    </row>
    <row r="373" spans="2:3" ht="11.1" customHeight="1">
      <c r="B373" s="466" t="s">
        <v>603</v>
      </c>
      <c r="C373" s="467">
        <v>2</v>
      </c>
    </row>
    <row r="374" spans="2:3" ht="11.1" customHeight="1">
      <c r="B374" s="466" t="s">
        <v>606</v>
      </c>
      <c r="C374" s="467">
        <v>2</v>
      </c>
    </row>
    <row r="375" spans="2:3" ht="11.1" customHeight="1">
      <c r="B375" s="466" t="s">
        <v>608</v>
      </c>
      <c r="C375" s="467">
        <v>2</v>
      </c>
    </row>
    <row r="376" spans="2:3" ht="11.1" customHeight="1">
      <c r="B376" s="466" t="s">
        <v>609</v>
      </c>
      <c r="C376" s="467">
        <v>2</v>
      </c>
    </row>
    <row r="377" spans="2:3" ht="11.1" customHeight="1">
      <c r="B377" s="466" t="s">
        <v>613</v>
      </c>
      <c r="C377" s="467">
        <v>2</v>
      </c>
    </row>
    <row r="378" spans="2:3" ht="11.1" customHeight="1">
      <c r="B378" s="466" t="s">
        <v>614</v>
      </c>
      <c r="C378" s="467">
        <v>2</v>
      </c>
    </row>
    <row r="379" spans="2:3" ht="11.1" customHeight="1">
      <c r="B379" s="466" t="s">
        <v>615</v>
      </c>
      <c r="C379" s="467">
        <v>2</v>
      </c>
    </row>
    <row r="380" spans="2:3" ht="11.1" customHeight="1">
      <c r="B380" s="466" t="s">
        <v>623</v>
      </c>
      <c r="C380" s="467">
        <v>2</v>
      </c>
    </row>
    <row r="381" spans="2:3" ht="11.1" customHeight="1">
      <c r="B381" s="466" t="s">
        <v>632</v>
      </c>
      <c r="C381" s="467">
        <v>2</v>
      </c>
    </row>
    <row r="382" spans="2:3" ht="11.1" customHeight="1">
      <c r="B382" s="466" t="s">
        <v>634</v>
      </c>
      <c r="C382" s="467">
        <v>2</v>
      </c>
    </row>
    <row r="383" spans="2:3" ht="11.1" customHeight="1">
      <c r="B383" s="466" t="s">
        <v>636</v>
      </c>
      <c r="C383" s="467">
        <v>2</v>
      </c>
    </row>
    <row r="384" spans="2:3" ht="11.1" customHeight="1">
      <c r="B384" s="466" t="s">
        <v>639</v>
      </c>
      <c r="C384" s="467">
        <v>2</v>
      </c>
    </row>
    <row r="385" spans="2:3" ht="11.1" customHeight="1">
      <c r="B385" s="466" t="s">
        <v>644</v>
      </c>
      <c r="C385" s="467">
        <v>2</v>
      </c>
    </row>
    <row r="386" spans="2:3" ht="11.1" customHeight="1">
      <c r="B386" s="466" t="s">
        <v>657</v>
      </c>
      <c r="C386" s="467">
        <v>2</v>
      </c>
    </row>
    <row r="387" spans="2:3" ht="11.1" customHeight="1">
      <c r="B387" s="466" t="s">
        <v>666</v>
      </c>
      <c r="C387" s="467">
        <v>2</v>
      </c>
    </row>
    <row r="388" spans="2:3" ht="11.1" customHeight="1">
      <c r="B388" s="466" t="s">
        <v>670</v>
      </c>
      <c r="C388" s="467">
        <v>2</v>
      </c>
    </row>
    <row r="389" spans="2:3" ht="11.1" customHeight="1">
      <c r="B389" s="466" t="s">
        <v>674</v>
      </c>
      <c r="C389" s="467">
        <v>2</v>
      </c>
    </row>
    <row r="390" spans="2:3" ht="11.1" customHeight="1">
      <c r="B390" s="466" t="s">
        <v>686</v>
      </c>
      <c r="C390" s="467">
        <v>2</v>
      </c>
    </row>
    <row r="391" spans="2:3" ht="11.1" customHeight="1">
      <c r="B391" s="466" t="s">
        <v>695</v>
      </c>
      <c r="C391" s="467">
        <v>2</v>
      </c>
    </row>
    <row r="392" spans="2:3" ht="11.1" customHeight="1">
      <c r="B392" s="466" t="s">
        <v>133</v>
      </c>
      <c r="C392" s="467">
        <v>1</v>
      </c>
    </row>
    <row r="393" spans="2:3" ht="11.1" customHeight="1">
      <c r="B393" s="466" t="s">
        <v>134</v>
      </c>
      <c r="C393" s="467">
        <v>1</v>
      </c>
    </row>
    <row r="394" spans="2:3" ht="11.1" customHeight="1">
      <c r="B394" s="466" t="s">
        <v>135</v>
      </c>
      <c r="C394" s="467">
        <v>1</v>
      </c>
    </row>
    <row r="395" spans="2:3" ht="11.1" customHeight="1">
      <c r="B395" s="466" t="s">
        <v>140</v>
      </c>
      <c r="C395" s="467">
        <v>1</v>
      </c>
    </row>
    <row r="396" spans="2:3" ht="11.1" customHeight="1">
      <c r="B396" s="466" t="s">
        <v>154</v>
      </c>
      <c r="C396" s="467">
        <v>1</v>
      </c>
    </row>
    <row r="397" spans="2:3" ht="11.1" customHeight="1">
      <c r="B397" s="466" t="s">
        <v>160</v>
      </c>
      <c r="C397" s="467">
        <v>1</v>
      </c>
    </row>
    <row r="398" spans="2:3" ht="11.1" customHeight="1">
      <c r="B398" s="466" t="s">
        <v>171</v>
      </c>
      <c r="C398" s="467">
        <v>1</v>
      </c>
    </row>
    <row r="399" spans="2:3" ht="11.1" customHeight="1">
      <c r="B399" s="466" t="s">
        <v>174</v>
      </c>
      <c r="C399" s="467">
        <v>1</v>
      </c>
    </row>
    <row r="400" spans="2:3" ht="11.1" customHeight="1">
      <c r="B400" s="466" t="s">
        <v>179</v>
      </c>
      <c r="C400" s="467">
        <v>1</v>
      </c>
    </row>
    <row r="401" spans="2:3" ht="11.1" customHeight="1">
      <c r="B401" s="466" t="s">
        <v>181</v>
      </c>
      <c r="C401" s="467">
        <v>1</v>
      </c>
    </row>
    <row r="402" spans="2:3" ht="11.1" customHeight="1">
      <c r="B402" s="466" t="s">
        <v>182</v>
      </c>
      <c r="C402" s="467">
        <v>1</v>
      </c>
    </row>
    <row r="403" spans="2:3" ht="11.1" customHeight="1">
      <c r="B403" s="466" t="s">
        <v>190</v>
      </c>
      <c r="C403" s="467">
        <v>1</v>
      </c>
    </row>
    <row r="404" spans="2:3" ht="11.1" customHeight="1">
      <c r="B404" s="466" t="s">
        <v>192</v>
      </c>
      <c r="C404" s="467">
        <v>1</v>
      </c>
    </row>
    <row r="405" spans="2:3" ht="11.1" customHeight="1">
      <c r="B405" s="466" t="s">
        <v>194</v>
      </c>
      <c r="C405" s="467">
        <v>1</v>
      </c>
    </row>
    <row r="406" spans="2:3" ht="11.1" customHeight="1">
      <c r="B406" s="466" t="s">
        <v>196</v>
      </c>
      <c r="C406" s="467">
        <v>1</v>
      </c>
    </row>
    <row r="407" spans="2:3" ht="11.1" customHeight="1">
      <c r="B407" s="466" t="s">
        <v>197</v>
      </c>
      <c r="C407" s="467">
        <v>1</v>
      </c>
    </row>
    <row r="408" spans="2:3" ht="11.1" customHeight="1">
      <c r="B408" s="466" t="s">
        <v>202</v>
      </c>
      <c r="C408" s="467">
        <v>1</v>
      </c>
    </row>
    <row r="409" spans="2:3" ht="11.1" customHeight="1">
      <c r="B409" s="466" t="s">
        <v>206</v>
      </c>
      <c r="C409" s="467">
        <v>1</v>
      </c>
    </row>
    <row r="410" spans="2:3" ht="11.1" customHeight="1">
      <c r="B410" s="466" t="s">
        <v>209</v>
      </c>
      <c r="C410" s="467">
        <v>1</v>
      </c>
    </row>
    <row r="411" spans="2:3" ht="11.1" customHeight="1">
      <c r="B411" s="466" t="s">
        <v>211</v>
      </c>
      <c r="C411" s="467">
        <v>1</v>
      </c>
    </row>
    <row r="412" spans="2:3" ht="11.1" customHeight="1">
      <c r="B412" s="466" t="s">
        <v>212</v>
      </c>
      <c r="C412" s="467">
        <v>1</v>
      </c>
    </row>
    <row r="413" spans="2:3" ht="11.1" customHeight="1">
      <c r="B413" s="466" t="s">
        <v>213</v>
      </c>
      <c r="C413" s="467">
        <v>1</v>
      </c>
    </row>
    <row r="414" spans="2:3" ht="11.1" customHeight="1">
      <c r="B414" s="466" t="s">
        <v>215</v>
      </c>
      <c r="C414" s="467">
        <v>1</v>
      </c>
    </row>
    <row r="415" spans="2:3" ht="11.1" customHeight="1">
      <c r="B415" s="466" t="s">
        <v>216</v>
      </c>
      <c r="C415" s="467">
        <v>1</v>
      </c>
    </row>
    <row r="416" spans="2:3" ht="11.1" customHeight="1">
      <c r="B416" s="466" t="s">
        <v>219</v>
      </c>
      <c r="C416" s="467">
        <v>1</v>
      </c>
    </row>
    <row r="417" spans="2:3" ht="11.1" customHeight="1">
      <c r="B417" s="466" t="s">
        <v>223</v>
      </c>
      <c r="C417" s="467">
        <v>1</v>
      </c>
    </row>
    <row r="418" spans="2:3" ht="11.1" customHeight="1">
      <c r="B418" s="466" t="s">
        <v>224</v>
      </c>
      <c r="C418" s="467">
        <v>1</v>
      </c>
    </row>
    <row r="419" spans="2:3" ht="11.1" customHeight="1">
      <c r="B419" s="466" t="s">
        <v>231</v>
      </c>
      <c r="C419" s="467">
        <v>1</v>
      </c>
    </row>
    <row r="420" spans="2:3" ht="11.1" customHeight="1">
      <c r="B420" s="466" t="s">
        <v>232</v>
      </c>
      <c r="C420" s="467">
        <v>1</v>
      </c>
    </row>
    <row r="421" spans="2:3" ht="11.1" customHeight="1">
      <c r="B421" s="466" t="s">
        <v>241</v>
      </c>
      <c r="C421" s="467">
        <v>1</v>
      </c>
    </row>
    <row r="422" spans="2:3" ht="11.1" customHeight="1">
      <c r="B422" s="466" t="s">
        <v>242</v>
      </c>
      <c r="C422" s="467">
        <v>1</v>
      </c>
    </row>
    <row r="423" spans="2:3" ht="11.1" customHeight="1">
      <c r="B423" s="466" t="s">
        <v>245</v>
      </c>
      <c r="C423" s="467">
        <v>1</v>
      </c>
    </row>
    <row r="424" spans="2:3" ht="11.1" customHeight="1">
      <c r="B424" s="466" t="s">
        <v>247</v>
      </c>
      <c r="C424" s="467">
        <v>1</v>
      </c>
    </row>
    <row r="425" spans="2:3" ht="11.1" customHeight="1">
      <c r="B425" s="466" t="s">
        <v>249</v>
      </c>
      <c r="C425" s="467">
        <v>1</v>
      </c>
    </row>
    <row r="426" spans="2:3" ht="11.1" customHeight="1">
      <c r="B426" s="466" t="s">
        <v>255</v>
      </c>
      <c r="C426" s="467">
        <v>1</v>
      </c>
    </row>
    <row r="427" spans="2:3" ht="11.1" customHeight="1">
      <c r="B427" s="466" t="s">
        <v>258</v>
      </c>
      <c r="C427" s="467">
        <v>1</v>
      </c>
    </row>
    <row r="428" spans="2:3" ht="11.1" customHeight="1">
      <c r="B428" s="466" t="s">
        <v>259</v>
      </c>
      <c r="C428" s="467">
        <v>1</v>
      </c>
    </row>
    <row r="429" spans="2:3" ht="11.1" customHeight="1">
      <c r="B429" s="466" t="s">
        <v>261</v>
      </c>
      <c r="C429" s="467">
        <v>1</v>
      </c>
    </row>
    <row r="430" spans="2:3" ht="11.1" customHeight="1">
      <c r="B430" s="466" t="s">
        <v>262</v>
      </c>
      <c r="C430" s="467">
        <v>1</v>
      </c>
    </row>
    <row r="431" spans="2:3" ht="11.1" customHeight="1">
      <c r="B431" s="466" t="s">
        <v>264</v>
      </c>
      <c r="C431" s="467">
        <v>1</v>
      </c>
    </row>
    <row r="432" spans="2:3" ht="11.1" customHeight="1">
      <c r="B432" s="466" t="s">
        <v>272</v>
      </c>
      <c r="C432" s="467">
        <v>1</v>
      </c>
    </row>
    <row r="433" spans="2:3" ht="11.1" customHeight="1">
      <c r="B433" s="466" t="s">
        <v>274</v>
      </c>
      <c r="C433" s="467">
        <v>1</v>
      </c>
    </row>
    <row r="434" spans="2:3" ht="11.1" customHeight="1">
      <c r="B434" s="466" t="s">
        <v>275</v>
      </c>
      <c r="C434" s="467">
        <v>1</v>
      </c>
    </row>
    <row r="435" spans="2:3" ht="11.1" customHeight="1">
      <c r="B435" s="466" t="s">
        <v>276</v>
      </c>
      <c r="C435" s="467">
        <v>1</v>
      </c>
    </row>
    <row r="436" spans="2:3" ht="11.1" customHeight="1">
      <c r="B436" s="466" t="s">
        <v>277</v>
      </c>
      <c r="C436" s="467">
        <v>1</v>
      </c>
    </row>
    <row r="437" spans="2:3" ht="11.1" customHeight="1">
      <c r="B437" s="466" t="s">
        <v>279</v>
      </c>
      <c r="C437" s="467">
        <v>1</v>
      </c>
    </row>
    <row r="438" spans="2:3" ht="11.1" customHeight="1">
      <c r="B438" s="466" t="s">
        <v>283</v>
      </c>
      <c r="C438" s="467">
        <v>1</v>
      </c>
    </row>
    <row r="439" spans="2:3" ht="11.1" customHeight="1">
      <c r="B439" s="466" t="s">
        <v>292</v>
      </c>
      <c r="C439" s="467">
        <v>1</v>
      </c>
    </row>
    <row r="440" spans="2:3" ht="11.1" customHeight="1">
      <c r="B440" s="466" t="s">
        <v>293</v>
      </c>
      <c r="C440" s="467">
        <v>1</v>
      </c>
    </row>
    <row r="441" spans="2:3" ht="11.1" customHeight="1">
      <c r="B441" s="466" t="s">
        <v>299</v>
      </c>
      <c r="C441" s="467">
        <v>1</v>
      </c>
    </row>
    <row r="442" spans="2:3" ht="11.1" customHeight="1">
      <c r="B442" s="466" t="s">
        <v>302</v>
      </c>
      <c r="C442" s="467">
        <v>1</v>
      </c>
    </row>
    <row r="443" spans="2:3" ht="11.1" customHeight="1">
      <c r="B443" s="466" t="s">
        <v>303</v>
      </c>
      <c r="C443" s="467">
        <v>1</v>
      </c>
    </row>
    <row r="444" spans="2:3" ht="11.1" customHeight="1">
      <c r="B444" s="466" t="s">
        <v>306</v>
      </c>
      <c r="C444" s="467">
        <v>1</v>
      </c>
    </row>
    <row r="445" spans="2:3" ht="11.1" customHeight="1">
      <c r="B445" s="466" t="s">
        <v>311</v>
      </c>
      <c r="C445" s="467">
        <v>1</v>
      </c>
    </row>
    <row r="446" spans="2:3" ht="11.1" customHeight="1">
      <c r="B446" s="466" t="s">
        <v>318</v>
      </c>
      <c r="C446" s="467">
        <v>1</v>
      </c>
    </row>
    <row r="447" spans="2:3" ht="11.1" customHeight="1">
      <c r="B447" s="466" t="s">
        <v>326</v>
      </c>
      <c r="C447" s="467">
        <v>1</v>
      </c>
    </row>
    <row r="448" spans="2:3" ht="11.1" customHeight="1">
      <c r="B448" s="466" t="s">
        <v>328</v>
      </c>
      <c r="C448" s="467">
        <v>1</v>
      </c>
    </row>
    <row r="449" spans="2:3" ht="11.1" customHeight="1">
      <c r="B449" s="466" t="s">
        <v>329</v>
      </c>
      <c r="C449" s="467">
        <v>1</v>
      </c>
    </row>
    <row r="450" spans="2:3" ht="11.1" customHeight="1">
      <c r="B450" s="466" t="s">
        <v>330</v>
      </c>
      <c r="C450" s="467">
        <v>1</v>
      </c>
    </row>
    <row r="451" spans="2:3" ht="11.1" customHeight="1">
      <c r="B451" s="466" t="s">
        <v>336</v>
      </c>
      <c r="C451" s="467">
        <v>1</v>
      </c>
    </row>
    <row r="452" spans="2:3" ht="11.1" customHeight="1">
      <c r="B452" s="466" t="s">
        <v>338</v>
      </c>
      <c r="C452" s="467">
        <v>1</v>
      </c>
    </row>
    <row r="453" spans="2:3" ht="11.1" customHeight="1">
      <c r="B453" s="466" t="s">
        <v>342</v>
      </c>
      <c r="C453" s="467">
        <v>1</v>
      </c>
    </row>
    <row r="454" spans="2:3" ht="11.1" customHeight="1">
      <c r="B454" s="466" t="s">
        <v>343</v>
      </c>
      <c r="C454" s="467">
        <v>1</v>
      </c>
    </row>
    <row r="455" spans="2:3" ht="11.1" customHeight="1">
      <c r="B455" s="466" t="s">
        <v>345</v>
      </c>
      <c r="C455" s="467">
        <v>1</v>
      </c>
    </row>
    <row r="456" spans="2:3" ht="11.1" customHeight="1">
      <c r="B456" s="466" t="s">
        <v>346</v>
      </c>
      <c r="C456" s="467">
        <v>1</v>
      </c>
    </row>
    <row r="457" spans="2:3" ht="11.1" customHeight="1">
      <c r="B457" s="466" t="s">
        <v>350</v>
      </c>
      <c r="C457" s="467">
        <v>1</v>
      </c>
    </row>
    <row r="458" spans="2:3" ht="11.1" customHeight="1">
      <c r="B458" s="466" t="s">
        <v>352</v>
      </c>
      <c r="C458" s="467">
        <v>1</v>
      </c>
    </row>
    <row r="459" spans="2:3" ht="11.1" customHeight="1">
      <c r="B459" s="466" t="s">
        <v>359</v>
      </c>
      <c r="C459" s="467">
        <v>1</v>
      </c>
    </row>
    <row r="460" spans="2:3" ht="11.1" customHeight="1">
      <c r="B460" s="466" t="s">
        <v>361</v>
      </c>
      <c r="C460" s="467">
        <v>1</v>
      </c>
    </row>
    <row r="461" spans="2:3" ht="11.1" customHeight="1">
      <c r="B461" s="466" t="s">
        <v>362</v>
      </c>
      <c r="C461" s="467">
        <v>1</v>
      </c>
    </row>
    <row r="462" spans="2:3" ht="11.1" customHeight="1">
      <c r="B462" s="466" t="s">
        <v>364</v>
      </c>
      <c r="C462" s="467">
        <v>1</v>
      </c>
    </row>
    <row r="463" spans="2:3" ht="11.1" customHeight="1">
      <c r="B463" s="466" t="s">
        <v>366</v>
      </c>
      <c r="C463" s="467">
        <v>1</v>
      </c>
    </row>
    <row r="464" spans="2:3" ht="11.1" customHeight="1">
      <c r="B464" s="466" t="s">
        <v>369</v>
      </c>
      <c r="C464" s="467">
        <v>1</v>
      </c>
    </row>
    <row r="465" spans="2:3" ht="11.1" customHeight="1">
      <c r="B465" s="466" t="s">
        <v>372</v>
      </c>
      <c r="C465" s="467">
        <v>1</v>
      </c>
    </row>
    <row r="466" spans="2:3" ht="11.1" customHeight="1">
      <c r="B466" s="466" t="s">
        <v>379</v>
      </c>
      <c r="C466" s="467">
        <v>1</v>
      </c>
    </row>
    <row r="467" spans="2:3" ht="11.1" customHeight="1">
      <c r="B467" s="466" t="s">
        <v>380</v>
      </c>
      <c r="C467" s="467">
        <v>1</v>
      </c>
    </row>
    <row r="468" spans="2:3" ht="11.1" customHeight="1">
      <c r="B468" s="466" t="s">
        <v>382</v>
      </c>
      <c r="C468" s="467">
        <v>1</v>
      </c>
    </row>
    <row r="469" spans="2:3" ht="11.1" customHeight="1">
      <c r="B469" s="466" t="s">
        <v>383</v>
      </c>
      <c r="C469" s="467">
        <v>1</v>
      </c>
    </row>
    <row r="470" spans="2:3" ht="11.1" customHeight="1">
      <c r="B470" s="466" t="s">
        <v>384</v>
      </c>
      <c r="C470" s="467">
        <v>1</v>
      </c>
    </row>
    <row r="471" spans="2:3" ht="11.1" customHeight="1">
      <c r="B471" s="466" t="s">
        <v>385</v>
      </c>
      <c r="C471" s="467">
        <v>1</v>
      </c>
    </row>
    <row r="472" spans="2:3" ht="11.1" customHeight="1">
      <c r="B472" s="466" t="s">
        <v>387</v>
      </c>
      <c r="C472" s="467">
        <v>1</v>
      </c>
    </row>
    <row r="473" spans="2:3" ht="11.1" customHeight="1">
      <c r="B473" s="466" t="s">
        <v>389</v>
      </c>
      <c r="C473" s="467">
        <v>1</v>
      </c>
    </row>
    <row r="474" spans="2:3" ht="11.1" customHeight="1">
      <c r="B474" s="466" t="s">
        <v>392</v>
      </c>
      <c r="C474" s="467">
        <v>1</v>
      </c>
    </row>
    <row r="475" spans="2:3" ht="11.1" customHeight="1">
      <c r="B475" s="466" t="s">
        <v>393</v>
      </c>
      <c r="C475" s="467">
        <v>1</v>
      </c>
    </row>
    <row r="476" spans="2:3" ht="11.1" customHeight="1">
      <c r="B476" s="466" t="s">
        <v>394</v>
      </c>
      <c r="C476" s="467">
        <v>1</v>
      </c>
    </row>
    <row r="477" spans="2:3" ht="11.1" customHeight="1">
      <c r="B477" s="466" t="s">
        <v>397</v>
      </c>
      <c r="C477" s="467">
        <v>1</v>
      </c>
    </row>
    <row r="478" spans="2:3" ht="11.1" customHeight="1">
      <c r="B478" s="466" t="s">
        <v>411</v>
      </c>
      <c r="C478" s="467">
        <v>1</v>
      </c>
    </row>
    <row r="479" spans="2:3" ht="11.1" customHeight="1">
      <c r="B479" s="466" t="s">
        <v>423</v>
      </c>
      <c r="C479" s="467">
        <v>1</v>
      </c>
    </row>
    <row r="480" spans="2:3" ht="11.1" customHeight="1">
      <c r="B480" s="466" t="s">
        <v>424</v>
      </c>
      <c r="C480" s="467">
        <v>1</v>
      </c>
    </row>
    <row r="481" spans="2:3" ht="11.1" customHeight="1">
      <c r="B481" s="466" t="s">
        <v>427</v>
      </c>
      <c r="C481" s="467">
        <v>1</v>
      </c>
    </row>
    <row r="482" spans="2:3" ht="11.1" customHeight="1">
      <c r="B482" s="466" t="s">
        <v>429</v>
      </c>
      <c r="C482" s="467">
        <v>1</v>
      </c>
    </row>
    <row r="483" spans="2:3" ht="11.1" customHeight="1">
      <c r="B483" s="466" t="s">
        <v>432</v>
      </c>
      <c r="C483" s="467">
        <v>1</v>
      </c>
    </row>
    <row r="484" spans="2:3" ht="11.1" customHeight="1">
      <c r="B484" s="466" t="s">
        <v>436</v>
      </c>
      <c r="C484" s="467">
        <v>1</v>
      </c>
    </row>
    <row r="485" spans="2:3" ht="11.1" customHeight="1">
      <c r="B485" s="466" t="s">
        <v>439</v>
      </c>
      <c r="C485" s="467">
        <v>1</v>
      </c>
    </row>
    <row r="486" spans="2:3" ht="11.1" customHeight="1">
      <c r="B486" s="466" t="s">
        <v>441</v>
      </c>
      <c r="C486" s="467">
        <v>1</v>
      </c>
    </row>
    <row r="487" spans="2:3" ht="11.1" customHeight="1">
      <c r="B487" s="466" t="s">
        <v>442</v>
      </c>
      <c r="C487" s="467">
        <v>1</v>
      </c>
    </row>
    <row r="488" spans="2:3" ht="11.1" customHeight="1">
      <c r="B488" s="466" t="s">
        <v>446</v>
      </c>
      <c r="C488" s="467">
        <v>1</v>
      </c>
    </row>
    <row r="489" spans="2:3" ht="11.1" customHeight="1">
      <c r="B489" s="466" t="s">
        <v>447</v>
      </c>
      <c r="C489" s="467">
        <v>1</v>
      </c>
    </row>
    <row r="490" spans="2:3" ht="11.1" customHeight="1">
      <c r="B490" s="466" t="s">
        <v>452</v>
      </c>
      <c r="C490" s="467">
        <v>1</v>
      </c>
    </row>
    <row r="491" spans="2:3" ht="11.1" customHeight="1">
      <c r="B491" s="466" t="s">
        <v>453</v>
      </c>
      <c r="C491" s="467">
        <v>1</v>
      </c>
    </row>
    <row r="492" spans="2:3" ht="11.1" customHeight="1">
      <c r="B492" s="466" t="s">
        <v>454</v>
      </c>
      <c r="C492" s="467">
        <v>1</v>
      </c>
    </row>
    <row r="493" spans="2:3" ht="11.1" customHeight="1">
      <c r="B493" s="466" t="s">
        <v>459</v>
      </c>
      <c r="C493" s="467">
        <v>1</v>
      </c>
    </row>
    <row r="494" spans="2:3" ht="11.1" customHeight="1">
      <c r="B494" s="466" t="s">
        <v>460</v>
      </c>
      <c r="C494" s="467">
        <v>1</v>
      </c>
    </row>
    <row r="495" spans="2:3" ht="11.1" customHeight="1">
      <c r="B495" s="466" t="s">
        <v>461</v>
      </c>
      <c r="C495" s="467">
        <v>1</v>
      </c>
    </row>
    <row r="496" spans="2:3" ht="11.1" customHeight="1">
      <c r="B496" s="466" t="s">
        <v>462</v>
      </c>
      <c r="C496" s="467">
        <v>1</v>
      </c>
    </row>
    <row r="497" spans="2:3" ht="11.1" customHeight="1">
      <c r="B497" s="466" t="s">
        <v>463</v>
      </c>
      <c r="C497" s="467">
        <v>1</v>
      </c>
    </row>
    <row r="498" spans="2:3" ht="11.1" customHeight="1">
      <c r="B498" s="466" t="s">
        <v>467</v>
      </c>
      <c r="C498" s="467">
        <v>1</v>
      </c>
    </row>
    <row r="499" spans="2:3" ht="11.1" customHeight="1">
      <c r="B499" s="466" t="s">
        <v>468</v>
      </c>
      <c r="C499" s="467">
        <v>1</v>
      </c>
    </row>
    <row r="500" spans="2:3" ht="11.1" customHeight="1">
      <c r="B500" s="466" t="s">
        <v>469</v>
      </c>
      <c r="C500" s="467">
        <v>1</v>
      </c>
    </row>
    <row r="501" spans="2:3" ht="11.1" customHeight="1">
      <c r="B501" s="466" t="s">
        <v>472</v>
      </c>
      <c r="C501" s="467">
        <v>1</v>
      </c>
    </row>
    <row r="502" spans="2:3" ht="11.1" customHeight="1">
      <c r="B502" s="466" t="s">
        <v>473</v>
      </c>
      <c r="C502" s="467">
        <v>1</v>
      </c>
    </row>
    <row r="503" spans="2:3" ht="11.1" customHeight="1">
      <c r="B503" s="466" t="s">
        <v>475</v>
      </c>
      <c r="C503" s="467">
        <v>1</v>
      </c>
    </row>
    <row r="504" spans="2:3" ht="11.1" customHeight="1">
      <c r="B504" s="466" t="s">
        <v>477</v>
      </c>
      <c r="C504" s="467">
        <v>1</v>
      </c>
    </row>
    <row r="505" spans="2:3" ht="11.1" customHeight="1">
      <c r="B505" s="466" t="s">
        <v>482</v>
      </c>
      <c r="C505" s="467">
        <v>1</v>
      </c>
    </row>
    <row r="506" spans="2:3" ht="11.1" customHeight="1">
      <c r="B506" s="466" t="s">
        <v>488</v>
      </c>
      <c r="C506" s="467">
        <v>1</v>
      </c>
    </row>
    <row r="507" spans="2:3" ht="11.1" customHeight="1">
      <c r="B507" s="466" t="s">
        <v>490</v>
      </c>
      <c r="C507" s="467">
        <v>1</v>
      </c>
    </row>
    <row r="508" spans="2:3" ht="11.1" customHeight="1">
      <c r="B508" s="466" t="s">
        <v>491</v>
      </c>
      <c r="C508" s="467">
        <v>1</v>
      </c>
    </row>
    <row r="509" spans="2:3" ht="11.1" customHeight="1">
      <c r="B509" s="466" t="s">
        <v>493</v>
      </c>
      <c r="C509" s="467">
        <v>1</v>
      </c>
    </row>
    <row r="510" spans="2:3" ht="11.1" customHeight="1">
      <c r="B510" s="466" t="s">
        <v>497</v>
      </c>
      <c r="C510" s="467">
        <v>1</v>
      </c>
    </row>
    <row r="511" spans="2:3" ht="11.1" customHeight="1">
      <c r="B511" s="466" t="s">
        <v>499</v>
      </c>
      <c r="C511" s="467">
        <v>1</v>
      </c>
    </row>
    <row r="512" spans="2:3" ht="11.1" customHeight="1">
      <c r="B512" s="466" t="s">
        <v>500</v>
      </c>
      <c r="C512" s="467">
        <v>1</v>
      </c>
    </row>
    <row r="513" spans="2:3" ht="11.1" customHeight="1">
      <c r="B513" s="466" t="s">
        <v>505</v>
      </c>
      <c r="C513" s="467">
        <v>1</v>
      </c>
    </row>
    <row r="514" spans="2:3" ht="11.1" customHeight="1">
      <c r="B514" s="466" t="s">
        <v>506</v>
      </c>
      <c r="C514" s="467">
        <v>1</v>
      </c>
    </row>
    <row r="515" spans="2:3" ht="11.1" customHeight="1">
      <c r="B515" s="466" t="s">
        <v>508</v>
      </c>
      <c r="C515" s="467">
        <v>1</v>
      </c>
    </row>
    <row r="516" spans="2:3" ht="11.1" customHeight="1">
      <c r="B516" s="466" t="s">
        <v>510</v>
      </c>
      <c r="C516" s="467">
        <v>1</v>
      </c>
    </row>
    <row r="517" spans="2:3" ht="11.1" customHeight="1">
      <c r="B517" s="466" t="s">
        <v>513</v>
      </c>
      <c r="C517" s="467">
        <v>1</v>
      </c>
    </row>
    <row r="518" spans="2:3" ht="11.1" customHeight="1">
      <c r="B518" s="466" t="s">
        <v>522</v>
      </c>
      <c r="C518" s="467">
        <v>1</v>
      </c>
    </row>
    <row r="519" spans="2:3" ht="11.1" customHeight="1">
      <c r="B519" s="466" t="s">
        <v>523</v>
      </c>
      <c r="C519" s="467">
        <v>1</v>
      </c>
    </row>
    <row r="520" spans="2:3" ht="11.1" customHeight="1">
      <c r="B520" s="466" t="s">
        <v>525</v>
      </c>
      <c r="C520" s="467">
        <v>1</v>
      </c>
    </row>
    <row r="521" spans="2:3" ht="11.1" customHeight="1">
      <c r="B521" s="466" t="s">
        <v>526</v>
      </c>
      <c r="C521" s="467">
        <v>1</v>
      </c>
    </row>
    <row r="522" spans="2:3" ht="11.1" customHeight="1">
      <c r="B522" s="466" t="s">
        <v>528</v>
      </c>
      <c r="C522" s="467">
        <v>1</v>
      </c>
    </row>
    <row r="523" spans="2:3" ht="11.1" customHeight="1">
      <c r="B523" s="466" t="s">
        <v>529</v>
      </c>
      <c r="C523" s="467">
        <v>1</v>
      </c>
    </row>
    <row r="524" spans="2:3" ht="11.1" customHeight="1">
      <c r="B524" s="466" t="s">
        <v>536</v>
      </c>
      <c r="C524" s="467">
        <v>1</v>
      </c>
    </row>
    <row r="525" spans="2:3" ht="11.1" customHeight="1">
      <c r="B525" s="466" t="s">
        <v>544</v>
      </c>
      <c r="C525" s="467">
        <v>1</v>
      </c>
    </row>
    <row r="526" spans="2:3" ht="11.1" customHeight="1">
      <c r="B526" s="466" t="s">
        <v>554</v>
      </c>
      <c r="C526" s="467">
        <v>1</v>
      </c>
    </row>
    <row r="527" spans="2:3" ht="11.1" customHeight="1">
      <c r="B527" s="466" t="s">
        <v>564</v>
      </c>
      <c r="C527" s="467">
        <v>1</v>
      </c>
    </row>
    <row r="528" spans="2:3" ht="11.1" customHeight="1">
      <c r="B528" s="466" t="s">
        <v>565</v>
      </c>
      <c r="C528" s="467">
        <v>1</v>
      </c>
    </row>
    <row r="529" spans="2:3" ht="11.1" customHeight="1">
      <c r="B529" s="466" t="s">
        <v>568</v>
      </c>
      <c r="C529" s="467">
        <v>1</v>
      </c>
    </row>
    <row r="530" spans="2:3" ht="11.1" customHeight="1">
      <c r="B530" s="466" t="s">
        <v>570</v>
      </c>
      <c r="C530" s="467">
        <v>1</v>
      </c>
    </row>
    <row r="531" spans="2:3" ht="11.1" customHeight="1">
      <c r="B531" s="466" t="s">
        <v>574</v>
      </c>
      <c r="C531" s="467">
        <v>1</v>
      </c>
    </row>
    <row r="532" spans="2:3" ht="11.1" customHeight="1">
      <c r="B532" s="466" t="s">
        <v>583</v>
      </c>
      <c r="C532" s="467">
        <v>1</v>
      </c>
    </row>
    <row r="533" spans="2:3" ht="11.1" customHeight="1">
      <c r="B533" s="466" t="s">
        <v>584</v>
      </c>
      <c r="C533" s="467">
        <v>1</v>
      </c>
    </row>
    <row r="534" spans="2:3" ht="11.1" customHeight="1">
      <c r="B534" s="466" t="s">
        <v>588</v>
      </c>
      <c r="C534" s="467">
        <v>1</v>
      </c>
    </row>
    <row r="535" spans="2:3" ht="11.1" customHeight="1">
      <c r="B535" s="468" t="s">
        <v>1011</v>
      </c>
      <c r="C535" s="467">
        <v>1</v>
      </c>
    </row>
    <row r="536" spans="2:3" ht="11.1" customHeight="1">
      <c r="B536" s="466" t="s">
        <v>589</v>
      </c>
      <c r="C536" s="467">
        <v>1</v>
      </c>
    </row>
    <row r="537" spans="2:3" ht="11.1" customHeight="1">
      <c r="B537" s="466" t="s">
        <v>591</v>
      </c>
      <c r="C537" s="467">
        <v>1</v>
      </c>
    </row>
    <row r="538" spans="2:3" ht="11.1" customHeight="1">
      <c r="B538" s="466" t="s">
        <v>593</v>
      </c>
      <c r="C538" s="467">
        <v>1</v>
      </c>
    </row>
    <row r="539" spans="2:3" ht="11.1" customHeight="1">
      <c r="B539" s="466" t="s">
        <v>596</v>
      </c>
      <c r="C539" s="467">
        <v>1</v>
      </c>
    </row>
    <row r="540" spans="2:3" ht="11.1" customHeight="1">
      <c r="B540" s="466" t="s">
        <v>597</v>
      </c>
      <c r="C540" s="467">
        <v>1</v>
      </c>
    </row>
    <row r="541" spans="2:3" ht="11.1" customHeight="1">
      <c r="B541" s="466" t="s">
        <v>604</v>
      </c>
      <c r="C541" s="467">
        <v>1</v>
      </c>
    </row>
    <row r="542" spans="2:3" ht="11.1" customHeight="1">
      <c r="B542" s="466" t="s">
        <v>610</v>
      </c>
      <c r="C542" s="467">
        <v>1</v>
      </c>
    </row>
    <row r="543" spans="2:3" ht="11.1" customHeight="1">
      <c r="B543" s="466" t="s">
        <v>611</v>
      </c>
      <c r="C543" s="467">
        <v>1</v>
      </c>
    </row>
    <row r="544" spans="2:3" ht="11.1" customHeight="1">
      <c r="B544" s="466" t="s">
        <v>617</v>
      </c>
      <c r="C544" s="467">
        <v>1</v>
      </c>
    </row>
    <row r="545" spans="2:3" ht="11.1" customHeight="1">
      <c r="B545" s="466" t="s">
        <v>618</v>
      </c>
      <c r="C545" s="467">
        <v>1</v>
      </c>
    </row>
    <row r="546" spans="2:3" ht="11.1" customHeight="1">
      <c r="B546" s="466" t="s">
        <v>619</v>
      </c>
      <c r="C546" s="467">
        <v>1</v>
      </c>
    </row>
    <row r="547" spans="2:3" ht="11.1" customHeight="1">
      <c r="B547" s="466" t="s">
        <v>620</v>
      </c>
      <c r="C547" s="467">
        <v>1</v>
      </c>
    </row>
    <row r="548" spans="2:3" ht="11.1" customHeight="1">
      <c r="B548" s="466" t="s">
        <v>621</v>
      </c>
      <c r="C548" s="467">
        <v>1</v>
      </c>
    </row>
    <row r="549" spans="2:3" ht="11.1" customHeight="1">
      <c r="B549" s="466" t="s">
        <v>622</v>
      </c>
      <c r="C549" s="467">
        <v>1</v>
      </c>
    </row>
    <row r="550" spans="2:3" ht="11.1" customHeight="1">
      <c r="B550" s="466" t="s">
        <v>624</v>
      </c>
      <c r="C550" s="467">
        <v>1</v>
      </c>
    </row>
    <row r="551" spans="2:3" ht="11.1" customHeight="1">
      <c r="B551" s="466" t="s">
        <v>625</v>
      </c>
      <c r="C551" s="467">
        <v>1</v>
      </c>
    </row>
    <row r="552" spans="2:3" ht="11.1" customHeight="1">
      <c r="B552" s="466" t="s">
        <v>627</v>
      </c>
      <c r="C552" s="467">
        <v>1</v>
      </c>
    </row>
    <row r="553" spans="2:3" ht="11.1" customHeight="1">
      <c r="B553" s="466" t="s">
        <v>628</v>
      </c>
      <c r="C553" s="467">
        <v>1</v>
      </c>
    </row>
    <row r="554" spans="2:3" ht="11.1" customHeight="1">
      <c r="B554" s="466" t="s">
        <v>629</v>
      </c>
      <c r="C554" s="467">
        <v>1</v>
      </c>
    </row>
    <row r="555" spans="2:3" ht="11.1" customHeight="1">
      <c r="B555" s="466" t="s">
        <v>630</v>
      </c>
      <c r="C555" s="467">
        <v>1</v>
      </c>
    </row>
    <row r="556" spans="2:3" ht="11.1" customHeight="1">
      <c r="B556" s="466" t="s">
        <v>631</v>
      </c>
      <c r="C556" s="467">
        <v>1</v>
      </c>
    </row>
    <row r="557" spans="2:3" ht="11.1" customHeight="1">
      <c r="B557" s="466" t="s">
        <v>637</v>
      </c>
      <c r="C557" s="467">
        <v>1</v>
      </c>
    </row>
    <row r="558" spans="2:3" ht="11.1" customHeight="1">
      <c r="B558" s="466" t="s">
        <v>638</v>
      </c>
      <c r="C558" s="467">
        <v>1</v>
      </c>
    </row>
    <row r="559" spans="2:3" ht="11.1" customHeight="1">
      <c r="B559" s="466" t="s">
        <v>640</v>
      </c>
      <c r="C559" s="467">
        <v>1</v>
      </c>
    </row>
    <row r="560" spans="2:3" ht="11.1" customHeight="1">
      <c r="B560" s="466" t="s">
        <v>641</v>
      </c>
      <c r="C560" s="467">
        <v>1</v>
      </c>
    </row>
    <row r="561" spans="2:3" ht="11.1" customHeight="1">
      <c r="B561" s="466" t="s">
        <v>642</v>
      </c>
      <c r="C561" s="467">
        <v>1</v>
      </c>
    </row>
    <row r="562" spans="2:3" ht="11.1" customHeight="1">
      <c r="B562" s="466" t="s">
        <v>645</v>
      </c>
      <c r="C562" s="467">
        <v>1</v>
      </c>
    </row>
    <row r="563" spans="2:3" ht="11.1" customHeight="1">
      <c r="B563" s="466" t="s">
        <v>646</v>
      </c>
      <c r="C563" s="467">
        <v>1</v>
      </c>
    </row>
    <row r="564" spans="2:3" ht="11.1" customHeight="1">
      <c r="B564" s="466" t="s">
        <v>648</v>
      </c>
      <c r="C564" s="467">
        <v>1</v>
      </c>
    </row>
    <row r="565" spans="2:3" ht="11.1" customHeight="1">
      <c r="B565" s="466" t="s">
        <v>649</v>
      </c>
      <c r="C565" s="467">
        <v>1</v>
      </c>
    </row>
    <row r="566" spans="2:3" ht="11.1" customHeight="1">
      <c r="B566" s="466" t="s">
        <v>650</v>
      </c>
      <c r="C566" s="467">
        <v>1</v>
      </c>
    </row>
    <row r="567" spans="2:3" ht="11.1" customHeight="1">
      <c r="B567" s="466" t="s">
        <v>651</v>
      </c>
      <c r="C567" s="467">
        <v>1</v>
      </c>
    </row>
    <row r="568" spans="2:3" ht="11.1" customHeight="1">
      <c r="B568" s="466" t="s">
        <v>652</v>
      </c>
      <c r="C568" s="467">
        <v>1</v>
      </c>
    </row>
    <row r="569" spans="2:3" ht="11.1" customHeight="1">
      <c r="B569" s="466" t="s">
        <v>653</v>
      </c>
      <c r="C569" s="467">
        <v>1</v>
      </c>
    </row>
    <row r="570" spans="2:3" ht="11.1" customHeight="1">
      <c r="B570" s="466" t="s">
        <v>654</v>
      </c>
      <c r="C570" s="467">
        <v>1</v>
      </c>
    </row>
    <row r="571" spans="2:3" ht="11.1" customHeight="1">
      <c r="B571" s="466" t="s">
        <v>656</v>
      </c>
      <c r="C571" s="467">
        <v>1</v>
      </c>
    </row>
    <row r="572" spans="2:3" ht="11.1" customHeight="1">
      <c r="B572" s="466" t="s">
        <v>659</v>
      </c>
      <c r="C572" s="467">
        <v>1</v>
      </c>
    </row>
    <row r="573" spans="2:3" ht="11.1" customHeight="1">
      <c r="B573" s="466" t="s">
        <v>660</v>
      </c>
      <c r="C573" s="467">
        <v>1</v>
      </c>
    </row>
    <row r="574" spans="2:3" ht="11.1" customHeight="1">
      <c r="B574" s="466" t="s">
        <v>661</v>
      </c>
      <c r="C574" s="467">
        <v>1</v>
      </c>
    </row>
    <row r="575" spans="2:3" ht="11.1" customHeight="1">
      <c r="B575" s="466" t="s">
        <v>662</v>
      </c>
      <c r="C575" s="467">
        <v>1</v>
      </c>
    </row>
    <row r="576" spans="2:3" ht="11.1" customHeight="1">
      <c r="B576" s="466" t="s">
        <v>664</v>
      </c>
      <c r="C576" s="467">
        <v>1</v>
      </c>
    </row>
    <row r="577" spans="2:3" ht="11.1" customHeight="1">
      <c r="B577" s="466" t="s">
        <v>667</v>
      </c>
      <c r="C577" s="467">
        <v>1</v>
      </c>
    </row>
    <row r="578" spans="2:3" ht="11.1" customHeight="1">
      <c r="B578" s="466" t="s">
        <v>669</v>
      </c>
      <c r="C578" s="467">
        <v>1</v>
      </c>
    </row>
    <row r="579" spans="2:3" ht="11.1" customHeight="1">
      <c r="B579" s="466" t="s">
        <v>671</v>
      </c>
      <c r="C579" s="467">
        <v>1</v>
      </c>
    </row>
    <row r="580" spans="2:3" ht="11.1" customHeight="1">
      <c r="B580" s="466" t="s">
        <v>672</v>
      </c>
      <c r="C580" s="467">
        <v>1</v>
      </c>
    </row>
    <row r="581" spans="2:3" ht="11.1" customHeight="1">
      <c r="B581" s="466" t="s">
        <v>676</v>
      </c>
      <c r="C581" s="467">
        <v>1</v>
      </c>
    </row>
    <row r="582" spans="2:3" ht="11.1" customHeight="1">
      <c r="B582" s="466" t="s">
        <v>678</v>
      </c>
      <c r="C582" s="467">
        <v>1</v>
      </c>
    </row>
    <row r="583" spans="2:3" ht="11.1" customHeight="1">
      <c r="B583" s="466" t="s">
        <v>679</v>
      </c>
      <c r="C583" s="467">
        <v>1</v>
      </c>
    </row>
    <row r="584" spans="2:3" ht="11.1" customHeight="1">
      <c r="B584" s="466" t="s">
        <v>680</v>
      </c>
      <c r="C584" s="467">
        <v>1</v>
      </c>
    </row>
    <row r="585" spans="2:3" ht="11.1" customHeight="1">
      <c r="B585" s="466" t="s">
        <v>681</v>
      </c>
      <c r="C585" s="467">
        <v>1</v>
      </c>
    </row>
    <row r="586" spans="2:3" ht="11.1" customHeight="1">
      <c r="B586" s="466" t="s">
        <v>682</v>
      </c>
      <c r="C586" s="467">
        <v>1</v>
      </c>
    </row>
    <row r="587" spans="2:3" ht="11.1" customHeight="1">
      <c r="B587" s="466" t="s">
        <v>683</v>
      </c>
      <c r="C587" s="467">
        <v>1</v>
      </c>
    </row>
    <row r="588" spans="2:3" ht="11.1" customHeight="1">
      <c r="B588" s="466" t="s">
        <v>684</v>
      </c>
      <c r="C588" s="467">
        <v>1</v>
      </c>
    </row>
    <row r="589" spans="2:3" ht="11.1" customHeight="1">
      <c r="B589" s="466" t="s">
        <v>685</v>
      </c>
      <c r="C589" s="467">
        <v>1</v>
      </c>
    </row>
    <row r="590" spans="2:3" ht="11.1" customHeight="1">
      <c r="B590" s="466" t="s">
        <v>687</v>
      </c>
      <c r="C590" s="467">
        <v>1</v>
      </c>
    </row>
    <row r="591" spans="2:3" ht="11.1" customHeight="1">
      <c r="B591" s="466" t="s">
        <v>688</v>
      </c>
      <c r="C591" s="467">
        <v>1</v>
      </c>
    </row>
    <row r="592" spans="2:3" ht="11.1" customHeight="1">
      <c r="B592" s="466" t="s">
        <v>689</v>
      </c>
      <c r="C592" s="467">
        <v>1</v>
      </c>
    </row>
    <row r="593" spans="2:3" ht="11.1" customHeight="1">
      <c r="B593" s="466" t="s">
        <v>691</v>
      </c>
      <c r="C593" s="467">
        <v>1</v>
      </c>
    </row>
    <row r="594" spans="2:3" ht="11.1" customHeight="1">
      <c r="B594" s="466" t="s">
        <v>693</v>
      </c>
      <c r="C594" s="467">
        <v>1</v>
      </c>
    </row>
    <row r="595" spans="2:3" ht="11.1" customHeight="1">
      <c r="B595" s="466" t="s">
        <v>694</v>
      </c>
      <c r="C595" s="467">
        <v>1</v>
      </c>
    </row>
    <row r="596" spans="2:3" ht="11.1" customHeight="1">
      <c r="B596" s="466" t="s">
        <v>696</v>
      </c>
      <c r="C596" s="467">
        <v>1</v>
      </c>
    </row>
    <row r="597" spans="2:3" ht="11.1" customHeight="1">
      <c r="B597" s="466" t="s">
        <v>699</v>
      </c>
      <c r="C597" s="467">
        <v>1</v>
      </c>
    </row>
    <row r="598" spans="2:3" ht="11.1" customHeight="1">
      <c r="B598" s="466" t="s">
        <v>700</v>
      </c>
      <c r="C598" s="467">
        <v>1</v>
      </c>
    </row>
    <row r="599" spans="2:3" ht="11.1" customHeight="1">
      <c r="B599" s="466" t="s">
        <v>701</v>
      </c>
      <c r="C599" s="467">
        <v>1</v>
      </c>
    </row>
    <row r="600" spans="2:3" ht="11.1" customHeight="1">
      <c r="B600" s="466" t="s">
        <v>702</v>
      </c>
      <c r="C600" s="467">
        <v>1</v>
      </c>
    </row>
    <row r="601" spans="2:3" ht="11.1" customHeight="1">
      <c r="B601" s="466" t="s">
        <v>704</v>
      </c>
      <c r="C601" s="467">
        <v>1</v>
      </c>
    </row>
  </sheetData>
  <autoFilter ref="B21:C601">
    <sortState ref="B22:C601">
      <sortCondition descending="1" ref="C21:C601"/>
    </sortState>
  </autoFilter>
  <mergeCells count="1">
    <mergeCell ref="A2:K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Normal="100" workbookViewId="0">
      <selection activeCell="A12" sqref="A12"/>
    </sheetView>
  </sheetViews>
  <sheetFormatPr defaultColWidth="8.85546875" defaultRowHeight="15"/>
  <cols>
    <col min="1" max="1" width="36.5703125" style="55" customWidth="1"/>
    <col min="2" max="2" width="10.42578125" style="44" customWidth="1"/>
    <col min="3" max="3" width="9.42578125" style="44" customWidth="1"/>
    <col min="4" max="4" width="12" style="44" customWidth="1"/>
    <col min="5" max="5" width="9.140625" style="44" customWidth="1"/>
    <col min="6" max="6" width="11.42578125" style="44" customWidth="1"/>
    <col min="7" max="7" width="9.42578125" style="44" customWidth="1"/>
    <col min="8" max="8" width="12" style="44" customWidth="1"/>
    <col min="9" max="9" width="9.85546875" style="44" customWidth="1"/>
    <col min="10" max="10" width="11.85546875" style="44" customWidth="1"/>
    <col min="11" max="11" width="10.28515625" style="44" customWidth="1"/>
    <col min="12" max="15" width="9.140625" style="44"/>
    <col min="16" max="16384" width="8.85546875" style="44"/>
  </cols>
  <sheetData>
    <row r="1" spans="1:11">
      <c r="A1" s="548" t="s">
        <v>1012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</row>
    <row r="2" spans="1:11" ht="15.75" thickBot="1">
      <c r="J2" s="47"/>
      <c r="K2" s="47"/>
    </row>
    <row r="3" spans="1:11" ht="27" customHeight="1">
      <c r="A3" s="287" t="s">
        <v>33</v>
      </c>
      <c r="B3" s="238" t="s">
        <v>105</v>
      </c>
      <c r="C3" s="243" t="s">
        <v>99</v>
      </c>
      <c r="D3" s="238" t="s">
        <v>104</v>
      </c>
      <c r="E3" s="243" t="s">
        <v>99</v>
      </c>
      <c r="F3" s="238" t="s">
        <v>103</v>
      </c>
      <c r="G3" s="243" t="s">
        <v>99</v>
      </c>
      <c r="H3" s="238" t="s">
        <v>95</v>
      </c>
      <c r="I3" s="243" t="s">
        <v>99</v>
      </c>
      <c r="J3" s="238" t="s">
        <v>102</v>
      </c>
      <c r="K3" s="241" t="s">
        <v>99</v>
      </c>
    </row>
    <row r="4" spans="1:11">
      <c r="A4" s="139" t="s">
        <v>7</v>
      </c>
      <c r="B4" s="69">
        <v>67</v>
      </c>
      <c r="C4" s="69">
        <v>2.2000000000000002</v>
      </c>
      <c r="D4" s="69">
        <v>93</v>
      </c>
      <c r="E4" s="69">
        <v>3</v>
      </c>
      <c r="F4" s="69">
        <v>43</v>
      </c>
      <c r="G4" s="69">
        <v>1.3</v>
      </c>
      <c r="H4" s="70">
        <v>15</v>
      </c>
      <c r="I4" s="69">
        <v>0.5</v>
      </c>
      <c r="J4" s="140">
        <v>59</v>
      </c>
      <c r="K4" s="103">
        <v>1.8</v>
      </c>
    </row>
    <row r="5" spans="1:11">
      <c r="A5" s="139" t="s">
        <v>8</v>
      </c>
      <c r="B5" s="69">
        <v>40</v>
      </c>
      <c r="C5" s="69">
        <v>3.8</v>
      </c>
      <c r="D5" s="69">
        <v>16</v>
      </c>
      <c r="E5" s="69">
        <v>1.6</v>
      </c>
      <c r="F5" s="69">
        <v>16</v>
      </c>
      <c r="G5" s="69">
        <v>1.6</v>
      </c>
      <c r="H5" s="70">
        <v>8</v>
      </c>
      <c r="I5" s="69">
        <v>0.86</v>
      </c>
      <c r="J5" s="140">
        <v>57</v>
      </c>
      <c r="K5" s="103">
        <v>6.2</v>
      </c>
    </row>
    <row r="6" spans="1:11">
      <c r="A6" s="139" t="s">
        <v>9</v>
      </c>
      <c r="B6" s="69">
        <v>25</v>
      </c>
      <c r="C6" s="69">
        <v>2.5</v>
      </c>
      <c r="D6" s="69">
        <v>19</v>
      </c>
      <c r="E6" s="69">
        <v>2</v>
      </c>
      <c r="F6" s="69">
        <v>14</v>
      </c>
      <c r="G6" s="69">
        <v>1.6</v>
      </c>
      <c r="H6" s="70">
        <v>4</v>
      </c>
      <c r="I6" s="69">
        <v>0.4</v>
      </c>
      <c r="J6" s="140">
        <v>10</v>
      </c>
      <c r="K6" s="103">
        <v>0.98</v>
      </c>
    </row>
    <row r="7" spans="1:11">
      <c r="A7" s="139" t="s">
        <v>10</v>
      </c>
      <c r="B7" s="69">
        <v>21</v>
      </c>
      <c r="C7" s="69">
        <v>3.1</v>
      </c>
      <c r="D7" s="69">
        <v>14</v>
      </c>
      <c r="E7" s="69">
        <v>2.2000000000000002</v>
      </c>
      <c r="F7" s="69">
        <v>9</v>
      </c>
      <c r="G7" s="69">
        <v>1.4</v>
      </c>
      <c r="H7" s="70">
        <v>11</v>
      </c>
      <c r="I7" s="69">
        <v>1.7</v>
      </c>
      <c r="J7" s="140">
        <v>8</v>
      </c>
      <c r="K7" s="103">
        <v>1.1000000000000001</v>
      </c>
    </row>
    <row r="8" spans="1:11">
      <c r="A8" s="139" t="s">
        <v>11</v>
      </c>
      <c r="B8" s="69">
        <v>61</v>
      </c>
      <c r="C8" s="69">
        <v>4.5</v>
      </c>
      <c r="D8" s="69">
        <v>38</v>
      </c>
      <c r="E8" s="69">
        <v>3.1</v>
      </c>
      <c r="F8" s="69">
        <v>32</v>
      </c>
      <c r="G8" s="69">
        <v>2.6</v>
      </c>
      <c r="H8" s="70">
        <v>20</v>
      </c>
      <c r="I8" s="69">
        <v>1.5</v>
      </c>
      <c r="J8" s="140">
        <v>42</v>
      </c>
      <c r="K8" s="103">
        <v>2.86</v>
      </c>
    </row>
    <row r="9" spans="1:11">
      <c r="A9" s="139" t="s">
        <v>12</v>
      </c>
      <c r="B9" s="69">
        <v>3</v>
      </c>
      <c r="C9" s="69">
        <v>3.2</v>
      </c>
      <c r="D9" s="69">
        <v>0</v>
      </c>
      <c r="E9" s="69">
        <v>0</v>
      </c>
      <c r="F9" s="69">
        <v>0</v>
      </c>
      <c r="G9" s="69">
        <v>0</v>
      </c>
      <c r="H9" s="70">
        <v>1</v>
      </c>
      <c r="I9" s="69">
        <v>1.2</v>
      </c>
      <c r="J9" s="140">
        <v>0</v>
      </c>
      <c r="K9" s="103">
        <v>0</v>
      </c>
    </row>
    <row r="10" spans="1:11" ht="15.75" thickBot="1">
      <c r="A10" s="285" t="s">
        <v>2</v>
      </c>
      <c r="B10" s="246">
        <f>SUM(B4:B9)</f>
        <v>217</v>
      </c>
      <c r="C10" s="246">
        <v>3</v>
      </c>
      <c r="D10" s="246">
        <f>SUM(D4:D9)</f>
        <v>180</v>
      </c>
      <c r="E10" s="246">
        <v>2.56</v>
      </c>
      <c r="F10" s="246">
        <f>SUM(F4:F9)</f>
        <v>114</v>
      </c>
      <c r="G10" s="246">
        <v>1.6</v>
      </c>
      <c r="H10" s="246">
        <f>SUM(H4:H9)</f>
        <v>59</v>
      </c>
      <c r="I10" s="246">
        <v>0.8</v>
      </c>
      <c r="J10" s="286">
        <f>SUM(J4:J9)</f>
        <v>176</v>
      </c>
      <c r="K10" s="249">
        <v>2.35</v>
      </c>
    </row>
    <row r="11" spans="1:11">
      <c r="A11" s="596" t="s">
        <v>948</v>
      </c>
      <c r="B11" s="596"/>
      <c r="C11" s="596"/>
      <c r="J11" s="47"/>
      <c r="K11" s="47"/>
    </row>
  </sheetData>
  <mergeCells count="2">
    <mergeCell ref="A1:K1"/>
    <mergeCell ref="A11:C1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" sqref="A1:J1"/>
    </sheetView>
  </sheetViews>
  <sheetFormatPr defaultColWidth="8.85546875" defaultRowHeight="15"/>
  <sheetData>
    <row r="1" spans="1:1">
      <c r="A1" t="s">
        <v>914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Normal="100" workbookViewId="0">
      <selection activeCell="E17" sqref="E17"/>
    </sheetView>
  </sheetViews>
  <sheetFormatPr defaultColWidth="8.85546875" defaultRowHeight="15"/>
  <cols>
    <col min="1" max="1" width="13.7109375" style="141" customWidth="1"/>
    <col min="2" max="2" width="13" style="142" customWidth="1"/>
    <col min="3" max="3" width="11.42578125" style="142" customWidth="1"/>
    <col min="4" max="4" width="10.42578125" style="142" customWidth="1"/>
    <col min="5" max="5" width="12.28515625" style="142" customWidth="1"/>
    <col min="6" max="6" width="11.140625" style="142" customWidth="1"/>
    <col min="7" max="7" width="10.42578125" style="136" customWidth="1"/>
    <col min="8" max="16384" width="8.85546875" style="136"/>
  </cols>
  <sheetData>
    <row r="1" spans="1:8">
      <c r="A1" s="548" t="s">
        <v>1013</v>
      </c>
      <c r="B1" s="548"/>
      <c r="C1" s="548"/>
      <c r="D1" s="548"/>
      <c r="E1" s="548"/>
      <c r="F1" s="548"/>
      <c r="G1" s="548"/>
    </row>
    <row r="2" spans="1:8" ht="15.75" thickBot="1">
      <c r="G2" s="143"/>
    </row>
    <row r="3" spans="1:8">
      <c r="A3" s="287" t="s">
        <v>79</v>
      </c>
      <c r="B3" s="238" t="s">
        <v>966</v>
      </c>
      <c r="C3" s="238" t="s">
        <v>105</v>
      </c>
      <c r="D3" s="238" t="s">
        <v>104</v>
      </c>
      <c r="E3" s="238" t="s">
        <v>103</v>
      </c>
      <c r="F3" s="238" t="s">
        <v>95</v>
      </c>
      <c r="G3" s="288" t="s">
        <v>102</v>
      </c>
      <c r="H3" s="137"/>
    </row>
    <row r="4" spans="1:8">
      <c r="A4" s="144" t="s">
        <v>7</v>
      </c>
      <c r="B4" s="71">
        <v>61</v>
      </c>
      <c r="C4" s="71">
        <v>54</v>
      </c>
      <c r="D4" s="71">
        <v>61</v>
      </c>
      <c r="E4" s="71">
        <v>54</v>
      </c>
      <c r="F4" s="71">
        <v>29</v>
      </c>
      <c r="G4" s="145">
        <v>57</v>
      </c>
    </row>
    <row r="5" spans="1:8">
      <c r="A5" s="144" t="s">
        <v>8</v>
      </c>
      <c r="B5" s="71">
        <v>17</v>
      </c>
      <c r="C5" s="71">
        <v>10</v>
      </c>
      <c r="D5" s="71">
        <v>10</v>
      </c>
      <c r="E5" s="71" t="s">
        <v>76</v>
      </c>
      <c r="F5" s="71">
        <v>12</v>
      </c>
      <c r="G5" s="145">
        <v>23</v>
      </c>
    </row>
    <row r="6" spans="1:8">
      <c r="A6" s="144" t="s">
        <v>9</v>
      </c>
      <c r="B6" s="71">
        <v>7</v>
      </c>
      <c r="C6" s="71">
        <v>8</v>
      </c>
      <c r="D6" s="71">
        <v>6</v>
      </c>
      <c r="E6" s="71">
        <v>5</v>
      </c>
      <c r="F6" s="71">
        <v>5</v>
      </c>
      <c r="G6" s="145">
        <v>4</v>
      </c>
    </row>
    <row r="7" spans="1:8">
      <c r="A7" s="606" t="s">
        <v>10</v>
      </c>
      <c r="B7" s="599">
        <v>15</v>
      </c>
      <c r="C7" s="599">
        <v>4</v>
      </c>
      <c r="D7" s="599">
        <v>7</v>
      </c>
      <c r="E7" s="599">
        <v>3</v>
      </c>
      <c r="F7" s="599" t="s">
        <v>77</v>
      </c>
      <c r="G7" s="600">
        <v>6</v>
      </c>
    </row>
    <row r="8" spans="1:8" ht="0.95" customHeight="1">
      <c r="A8" s="606"/>
      <c r="B8" s="599"/>
      <c r="C8" s="599"/>
      <c r="D8" s="599"/>
      <c r="E8" s="599"/>
      <c r="F8" s="599"/>
      <c r="G8" s="600"/>
    </row>
    <row r="9" spans="1:8">
      <c r="A9" s="144" t="s">
        <v>11</v>
      </c>
      <c r="B9" s="71">
        <v>19</v>
      </c>
      <c r="C9" s="71">
        <v>16</v>
      </c>
      <c r="D9" s="71">
        <v>15</v>
      </c>
      <c r="E9" s="71" t="s">
        <v>965</v>
      </c>
      <c r="F9" s="71">
        <v>10</v>
      </c>
      <c r="G9" s="145">
        <v>14</v>
      </c>
    </row>
    <row r="10" spans="1:8">
      <c r="A10" s="144" t="s">
        <v>12</v>
      </c>
      <c r="B10" s="71">
        <v>0</v>
      </c>
      <c r="C10" s="71">
        <v>2</v>
      </c>
      <c r="D10" s="71">
        <v>0</v>
      </c>
      <c r="E10" s="71">
        <v>0</v>
      </c>
      <c r="F10" s="71">
        <v>0</v>
      </c>
      <c r="G10" s="145">
        <v>0</v>
      </c>
    </row>
    <row r="11" spans="1:8" ht="15" customHeight="1">
      <c r="A11" s="601" t="s">
        <v>2</v>
      </c>
      <c r="B11" s="552">
        <v>119</v>
      </c>
      <c r="C11" s="552">
        <v>94</v>
      </c>
      <c r="D11" s="552">
        <v>99</v>
      </c>
      <c r="E11" s="244" t="s">
        <v>78</v>
      </c>
      <c r="F11" s="552">
        <v>57</v>
      </c>
      <c r="G11" s="604">
        <v>104</v>
      </c>
      <c r="H11" s="142"/>
    </row>
    <row r="12" spans="1:8" ht="15.75" thickBot="1">
      <c r="A12" s="602"/>
      <c r="B12" s="603"/>
      <c r="C12" s="603"/>
      <c r="D12" s="603"/>
      <c r="E12" s="246">
        <v>92</v>
      </c>
      <c r="F12" s="603"/>
      <c r="G12" s="605"/>
      <c r="H12" s="142"/>
    </row>
    <row r="13" spans="1:8">
      <c r="A13" s="597" t="s">
        <v>949</v>
      </c>
      <c r="B13" s="598"/>
      <c r="C13" s="598"/>
      <c r="D13" s="598"/>
      <c r="E13" s="469"/>
      <c r="F13" s="469"/>
      <c r="G13" s="470"/>
    </row>
  </sheetData>
  <mergeCells count="15">
    <mergeCell ref="A1:G1"/>
    <mergeCell ref="A13:D13"/>
    <mergeCell ref="F7:F8"/>
    <mergeCell ref="G7:G8"/>
    <mergeCell ref="A11:A12"/>
    <mergeCell ref="B11:B12"/>
    <mergeCell ref="C11:C12"/>
    <mergeCell ref="D11:D12"/>
    <mergeCell ref="F11:F12"/>
    <mergeCell ref="G11:G12"/>
    <mergeCell ref="A7:A8"/>
    <mergeCell ref="B7:B8"/>
    <mergeCell ref="C7:C8"/>
    <mergeCell ref="D7:D8"/>
    <mergeCell ref="E7:E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Normal="100" workbookViewId="0">
      <selection sqref="A1:D8"/>
    </sheetView>
  </sheetViews>
  <sheetFormatPr defaultColWidth="8.85546875" defaultRowHeight="15"/>
  <cols>
    <col min="1" max="1" width="2.28515625" customWidth="1"/>
    <col min="2" max="2" width="29.85546875" style="11" customWidth="1"/>
    <col min="3" max="3" width="28.140625" customWidth="1"/>
    <col min="4" max="4" width="34.28515625" customWidth="1"/>
    <col min="5" max="5" width="5.85546875" customWidth="1"/>
  </cols>
  <sheetData>
    <row r="1" spans="1:5" s="6" customFormat="1" ht="15.75">
      <c r="A1" s="523" t="s">
        <v>85</v>
      </c>
      <c r="B1" s="523"/>
      <c r="C1" s="523"/>
      <c r="D1" s="523"/>
      <c r="E1" s="471"/>
    </row>
    <row r="2" spans="1:5" ht="15.75" thickBot="1">
      <c r="A2" s="44"/>
      <c r="B2" s="607" t="s">
        <v>94</v>
      </c>
      <c r="C2" s="607"/>
      <c r="D2" s="607"/>
    </row>
    <row r="3" spans="1:5">
      <c r="A3" s="44"/>
      <c r="B3" s="292" t="s">
        <v>86</v>
      </c>
      <c r="C3" s="293" t="s">
        <v>87</v>
      </c>
      <c r="D3" s="288" t="s">
        <v>88</v>
      </c>
    </row>
    <row r="4" spans="1:5">
      <c r="A4" s="44"/>
      <c r="B4" s="146" t="s">
        <v>91</v>
      </c>
      <c r="C4" s="91">
        <v>146</v>
      </c>
      <c r="D4" s="103">
        <v>95</v>
      </c>
    </row>
    <row r="5" spans="1:5">
      <c r="A5" s="44"/>
      <c r="B5" s="146" t="s">
        <v>89</v>
      </c>
      <c r="C5" s="91">
        <v>59</v>
      </c>
      <c r="D5" s="103">
        <v>5</v>
      </c>
    </row>
    <row r="6" spans="1:5">
      <c r="A6" s="44"/>
      <c r="B6" s="146" t="s">
        <v>90</v>
      </c>
      <c r="C6" s="91">
        <v>17</v>
      </c>
      <c r="D6" s="103">
        <v>5</v>
      </c>
    </row>
    <row r="7" spans="1:5">
      <c r="A7" s="44"/>
      <c r="B7" s="146" t="s">
        <v>92</v>
      </c>
      <c r="C7" s="91">
        <v>1</v>
      </c>
      <c r="D7" s="103">
        <v>0</v>
      </c>
    </row>
    <row r="8" spans="1:5" ht="15.75" thickBot="1">
      <c r="A8" s="44"/>
      <c r="B8" s="289" t="s">
        <v>93</v>
      </c>
      <c r="C8" s="290">
        <f>SUM(C4:C7)</f>
        <v>223</v>
      </c>
      <c r="D8" s="291">
        <f>SUM(D4:D7)</f>
        <v>105</v>
      </c>
    </row>
  </sheetData>
  <mergeCells count="2">
    <mergeCell ref="B2:D2"/>
    <mergeCell ref="A1:D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zoomScaleNormal="100" workbookViewId="0">
      <selection activeCell="A2" sqref="A2:B21"/>
    </sheetView>
  </sheetViews>
  <sheetFormatPr defaultColWidth="8.85546875" defaultRowHeight="15"/>
  <cols>
    <col min="1" max="1" width="56.28515625" style="44" customWidth="1"/>
    <col min="2" max="2" width="17.85546875" style="67" customWidth="1"/>
    <col min="3" max="16384" width="8.85546875" style="44"/>
  </cols>
  <sheetData>
    <row r="1" spans="1:2">
      <c r="B1" s="44"/>
    </row>
    <row r="2" spans="1:2">
      <c r="A2" s="471" t="s">
        <v>84</v>
      </c>
      <c r="B2" s="471"/>
    </row>
    <row r="3" spans="1:2">
      <c r="A3" s="55"/>
      <c r="B3" s="44"/>
    </row>
    <row r="4" spans="1:2" ht="11.1" customHeight="1">
      <c r="A4" s="475" t="s">
        <v>80</v>
      </c>
      <c r="B4" s="476">
        <v>5</v>
      </c>
    </row>
    <row r="5" spans="1:2" ht="11.1" customHeight="1">
      <c r="A5" s="475" t="s">
        <v>1001</v>
      </c>
      <c r="B5" s="476">
        <v>2</v>
      </c>
    </row>
    <row r="6" spans="1:2" ht="11.1" customHeight="1">
      <c r="A6" s="475" t="s">
        <v>81</v>
      </c>
      <c r="B6" s="476">
        <v>1</v>
      </c>
    </row>
    <row r="7" spans="1:2" ht="11.1" customHeight="1">
      <c r="A7" s="475" t="s">
        <v>82</v>
      </c>
      <c r="B7" s="476">
        <v>1</v>
      </c>
    </row>
    <row r="8" spans="1:2" ht="11.1" customHeight="1">
      <c r="A8" s="475" t="s">
        <v>83</v>
      </c>
      <c r="B8" s="476">
        <v>7</v>
      </c>
    </row>
    <row r="9" spans="1:2" ht="11.1" customHeight="1">
      <c r="A9" s="475" t="s">
        <v>915</v>
      </c>
      <c r="B9" s="476">
        <v>40</v>
      </c>
    </row>
    <row r="10" spans="1:2" ht="11.1" customHeight="1">
      <c r="A10" s="475" t="s">
        <v>926</v>
      </c>
      <c r="B10" s="476">
        <v>27</v>
      </c>
    </row>
    <row r="11" spans="1:2" ht="11.1" customHeight="1">
      <c r="A11" s="475" t="s">
        <v>916</v>
      </c>
      <c r="B11" s="476">
        <v>69</v>
      </c>
    </row>
    <row r="12" spans="1:2" ht="11.1" customHeight="1">
      <c r="A12" s="475" t="s">
        <v>917</v>
      </c>
      <c r="B12" s="476">
        <f>61+40+17+15+8</f>
        <v>141</v>
      </c>
    </row>
    <row r="13" spans="1:2" ht="11.1" customHeight="1">
      <c r="A13" s="475" t="s">
        <v>918</v>
      </c>
      <c r="B13" s="476">
        <v>2</v>
      </c>
    </row>
    <row r="14" spans="1:2" ht="11.1" customHeight="1">
      <c r="A14" s="475" t="s">
        <v>919</v>
      </c>
      <c r="B14" s="476">
        <v>20</v>
      </c>
    </row>
    <row r="15" spans="1:2" ht="11.1" customHeight="1">
      <c r="A15" s="475" t="s">
        <v>920</v>
      </c>
      <c r="B15" s="476">
        <v>14</v>
      </c>
    </row>
    <row r="16" spans="1:2" ht="11.1" customHeight="1">
      <c r="A16" s="475" t="s">
        <v>921</v>
      </c>
      <c r="B16" s="476">
        <v>5</v>
      </c>
    </row>
    <row r="17" spans="1:2" ht="11.1" customHeight="1">
      <c r="A17" s="475" t="s">
        <v>922</v>
      </c>
      <c r="B17" s="476">
        <v>13</v>
      </c>
    </row>
    <row r="18" spans="1:2" ht="11.1" customHeight="1">
      <c r="A18" s="475" t="s">
        <v>923</v>
      </c>
      <c r="B18" s="476">
        <v>4</v>
      </c>
    </row>
    <row r="19" spans="1:2" ht="11.1" customHeight="1">
      <c r="A19" s="475" t="s">
        <v>924</v>
      </c>
      <c r="B19" s="476">
        <v>40</v>
      </c>
    </row>
    <row r="20" spans="1:2" ht="11.1" customHeight="1" thickBot="1">
      <c r="A20" s="477" t="s">
        <v>877</v>
      </c>
      <c r="B20" s="478">
        <v>17</v>
      </c>
    </row>
    <row r="21" spans="1:2" ht="11.1" customHeight="1">
      <c r="A21" s="479" t="s">
        <v>925</v>
      </c>
      <c r="B21" s="480"/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37"/>
  <sheetViews>
    <sheetView workbookViewId="0">
      <selection activeCell="A97" sqref="A97:XFD127"/>
    </sheetView>
  </sheetViews>
  <sheetFormatPr defaultColWidth="9.140625" defaultRowHeight="15"/>
  <cols>
    <col min="1" max="1" width="66.42578125" bestFit="1" customWidth="1"/>
    <col min="2" max="2" width="2" bestFit="1" customWidth="1"/>
    <col min="3" max="8" width="4" bestFit="1" customWidth="1"/>
    <col min="10" max="10" width="25.28515625" customWidth="1"/>
    <col min="11" max="11" width="19" customWidth="1"/>
  </cols>
  <sheetData>
    <row r="2" spans="1:18">
      <c r="A2" s="564" t="s">
        <v>978</v>
      </c>
      <c r="B2" s="564"/>
      <c r="C2" s="564"/>
      <c r="D2" s="564"/>
      <c r="E2" s="564"/>
      <c r="F2" s="564"/>
      <c r="G2" s="564"/>
      <c r="H2" s="564"/>
      <c r="I2" s="564"/>
    </row>
    <row r="4" spans="1:18">
      <c r="A4" t="s">
        <v>706</v>
      </c>
    </row>
    <row r="5" spans="1:18" s="2" customFormat="1" ht="16.5" thickBot="1">
      <c r="A5" s="481" t="s">
        <v>1014</v>
      </c>
      <c r="B5" s="613" t="s">
        <v>977</v>
      </c>
      <c r="C5" s="614"/>
      <c r="D5" s="614"/>
      <c r="E5" s="614"/>
      <c r="F5" s="614"/>
      <c r="G5" s="614"/>
      <c r="H5" s="615"/>
    </row>
    <row r="6" spans="1:18" ht="15.75" thickBot="1">
      <c r="A6" s="305" t="s">
        <v>707</v>
      </c>
      <c r="B6" s="305" t="s">
        <v>708</v>
      </c>
      <c r="C6" s="305" t="s">
        <v>709</v>
      </c>
      <c r="D6" s="305" t="s">
        <v>710</v>
      </c>
      <c r="E6" s="305" t="s">
        <v>711</v>
      </c>
      <c r="F6" s="305" t="s">
        <v>712</v>
      </c>
      <c r="G6" s="305" t="s">
        <v>713</v>
      </c>
      <c r="H6" s="305" t="s">
        <v>714</v>
      </c>
      <c r="J6" s="472"/>
      <c r="K6" s="473"/>
      <c r="L6" s="474"/>
      <c r="M6" s="281">
        <v>1</v>
      </c>
      <c r="N6" s="282">
        <v>2</v>
      </c>
      <c r="O6" s="282">
        <v>3</v>
      </c>
      <c r="P6" s="282">
        <v>4</v>
      </c>
      <c r="Q6" s="282">
        <v>5</v>
      </c>
      <c r="R6" s="283">
        <v>6</v>
      </c>
    </row>
    <row r="7" spans="1:18">
      <c r="A7" s="24" t="s">
        <v>715</v>
      </c>
      <c r="B7" s="1"/>
      <c r="C7" s="1">
        <v>11</v>
      </c>
      <c r="D7" s="1">
        <v>6</v>
      </c>
      <c r="E7" s="1"/>
      <c r="F7" s="1"/>
      <c r="G7" s="1"/>
      <c r="H7" s="1"/>
      <c r="J7" s="618" t="s">
        <v>108</v>
      </c>
      <c r="K7" s="616" t="s">
        <v>96</v>
      </c>
      <c r="L7" s="15" t="s">
        <v>940</v>
      </c>
      <c r="M7" s="35">
        <v>58</v>
      </c>
      <c r="N7" s="36">
        <v>44</v>
      </c>
      <c r="O7" s="36">
        <v>40</v>
      </c>
      <c r="P7" s="36">
        <v>0</v>
      </c>
      <c r="Q7" s="36">
        <v>0</v>
      </c>
      <c r="R7" s="37">
        <v>0</v>
      </c>
    </row>
    <row r="8" spans="1:18">
      <c r="A8" s="24" t="s">
        <v>716</v>
      </c>
      <c r="B8" s="1"/>
      <c r="C8" s="1">
        <v>11</v>
      </c>
      <c r="D8" s="1">
        <v>10</v>
      </c>
      <c r="E8" s="1"/>
      <c r="F8" s="1"/>
      <c r="G8" s="1"/>
      <c r="H8" s="1"/>
      <c r="J8" s="619"/>
      <c r="K8" s="617"/>
      <c r="L8" s="16" t="s">
        <v>941</v>
      </c>
      <c r="M8" s="19">
        <v>0</v>
      </c>
      <c r="N8" s="1">
        <v>0</v>
      </c>
      <c r="O8" s="1">
        <v>0</v>
      </c>
      <c r="P8" s="1">
        <v>0</v>
      </c>
      <c r="Q8" s="1">
        <v>0</v>
      </c>
      <c r="R8" s="20">
        <v>0</v>
      </c>
    </row>
    <row r="9" spans="1:18">
      <c r="A9" s="24" t="s">
        <v>717</v>
      </c>
      <c r="B9" s="1"/>
      <c r="C9" s="1"/>
      <c r="D9" s="1">
        <v>3</v>
      </c>
      <c r="E9" s="1">
        <v>4</v>
      </c>
      <c r="F9" s="1"/>
      <c r="G9" s="1"/>
      <c r="H9" s="1"/>
      <c r="J9" s="619"/>
      <c r="K9" s="617" t="s">
        <v>935</v>
      </c>
      <c r="L9" s="16" t="s">
        <v>940</v>
      </c>
      <c r="M9" s="19">
        <v>498</v>
      </c>
      <c r="N9" s="1">
        <v>542</v>
      </c>
      <c r="O9" s="1">
        <v>551</v>
      </c>
      <c r="P9" s="1">
        <v>494</v>
      </c>
      <c r="Q9" s="1">
        <v>467</v>
      </c>
      <c r="R9" s="20">
        <v>440</v>
      </c>
    </row>
    <row r="10" spans="1:18">
      <c r="A10" s="24" t="s">
        <v>718</v>
      </c>
      <c r="B10" s="1"/>
      <c r="C10" s="1"/>
      <c r="D10" s="1">
        <v>5</v>
      </c>
      <c r="E10" s="1">
        <v>9</v>
      </c>
      <c r="F10" s="1"/>
      <c r="G10" s="1"/>
      <c r="H10" s="1"/>
      <c r="J10" s="619"/>
      <c r="K10" s="617"/>
      <c r="L10" s="16" t="s">
        <v>941</v>
      </c>
      <c r="M10" s="19">
        <v>0</v>
      </c>
      <c r="N10" s="1">
        <v>0</v>
      </c>
      <c r="O10" s="1">
        <v>0</v>
      </c>
      <c r="P10" s="1">
        <v>0</v>
      </c>
      <c r="Q10" s="1">
        <v>0</v>
      </c>
      <c r="R10" s="20">
        <v>0</v>
      </c>
    </row>
    <row r="11" spans="1:18">
      <c r="A11" s="24" t="s">
        <v>719</v>
      </c>
      <c r="B11" s="1"/>
      <c r="C11" s="1">
        <v>82</v>
      </c>
      <c r="D11" s="1">
        <v>58</v>
      </c>
      <c r="E11" s="1">
        <v>20</v>
      </c>
      <c r="F11" s="1"/>
      <c r="G11" s="1"/>
      <c r="H11" s="1"/>
      <c r="J11" s="619"/>
      <c r="K11" s="617" t="s">
        <v>936</v>
      </c>
      <c r="L11" s="16" t="s">
        <v>940</v>
      </c>
      <c r="M11" s="19">
        <v>22</v>
      </c>
      <c r="N11" s="1">
        <v>21</v>
      </c>
      <c r="O11" s="1">
        <v>0</v>
      </c>
      <c r="P11" s="1">
        <v>0</v>
      </c>
      <c r="Q11" s="1">
        <v>0</v>
      </c>
      <c r="R11" s="20">
        <v>0</v>
      </c>
    </row>
    <row r="12" spans="1:18" ht="15.75" thickBot="1">
      <c r="A12" s="24" t="s">
        <v>720</v>
      </c>
      <c r="B12" s="1"/>
      <c r="C12" s="1">
        <v>9</v>
      </c>
      <c r="D12" s="1">
        <v>3</v>
      </c>
      <c r="E12" s="1"/>
      <c r="F12" s="1"/>
      <c r="G12" s="1"/>
      <c r="H12" s="1"/>
      <c r="J12" s="619"/>
      <c r="K12" s="617"/>
      <c r="L12" s="16" t="s">
        <v>941</v>
      </c>
      <c r="M12" s="19">
        <v>0</v>
      </c>
      <c r="N12" s="1">
        <v>0</v>
      </c>
      <c r="O12" s="1">
        <v>0</v>
      </c>
      <c r="P12" s="1">
        <v>0</v>
      </c>
      <c r="Q12" s="1">
        <v>0</v>
      </c>
      <c r="R12" s="20">
        <v>0</v>
      </c>
    </row>
    <row r="13" spans="1:18">
      <c r="A13" s="24" t="s">
        <v>721</v>
      </c>
      <c r="B13" s="1"/>
      <c r="C13" s="1"/>
      <c r="D13" s="1"/>
      <c r="E13" s="1">
        <v>2</v>
      </c>
      <c r="F13" s="1"/>
      <c r="G13" s="1"/>
      <c r="H13" s="1"/>
      <c r="J13" s="618" t="s">
        <v>109</v>
      </c>
      <c r="K13" s="616" t="s">
        <v>96</v>
      </c>
      <c r="L13" s="15" t="s">
        <v>940</v>
      </c>
      <c r="M13" s="35">
        <v>238</v>
      </c>
      <c r="N13" s="36">
        <v>132</v>
      </c>
      <c r="O13" s="36">
        <v>129</v>
      </c>
      <c r="P13" s="36">
        <v>18</v>
      </c>
      <c r="Q13" s="36">
        <v>2</v>
      </c>
      <c r="R13" s="37">
        <v>0</v>
      </c>
    </row>
    <row r="14" spans="1:18">
      <c r="A14" s="24" t="s">
        <v>722</v>
      </c>
      <c r="B14" s="1"/>
      <c r="C14" s="1"/>
      <c r="D14" s="1"/>
      <c r="E14" s="1">
        <v>5</v>
      </c>
      <c r="F14" s="1"/>
      <c r="G14" s="1"/>
      <c r="H14" s="1"/>
      <c r="J14" s="619"/>
      <c r="K14" s="617"/>
      <c r="L14" s="16" t="s">
        <v>941</v>
      </c>
      <c r="M14" s="19">
        <v>0</v>
      </c>
      <c r="N14" s="1">
        <v>0</v>
      </c>
      <c r="O14" s="1">
        <v>1</v>
      </c>
      <c r="P14" s="1">
        <v>0</v>
      </c>
      <c r="Q14" s="1">
        <v>0</v>
      </c>
      <c r="R14" s="20">
        <v>0</v>
      </c>
    </row>
    <row r="15" spans="1:18">
      <c r="A15" s="24" t="s">
        <v>723</v>
      </c>
      <c r="B15" s="1"/>
      <c r="C15" s="1">
        <v>14</v>
      </c>
      <c r="D15" s="1">
        <v>9</v>
      </c>
      <c r="E15" s="1">
        <v>8</v>
      </c>
      <c r="F15" s="1">
        <v>1</v>
      </c>
      <c r="G15" s="1"/>
      <c r="H15" s="1"/>
      <c r="J15" s="619"/>
      <c r="K15" s="617" t="s">
        <v>936</v>
      </c>
      <c r="L15" s="16" t="s">
        <v>940</v>
      </c>
      <c r="M15" s="19">
        <v>141</v>
      </c>
      <c r="N15" s="1">
        <v>116</v>
      </c>
      <c r="O15" s="1">
        <v>8</v>
      </c>
      <c r="P15" s="1">
        <v>0</v>
      </c>
      <c r="Q15" s="1">
        <v>0</v>
      </c>
      <c r="R15" s="20">
        <v>0</v>
      </c>
    </row>
    <row r="16" spans="1:18" ht="15.75" thickBot="1">
      <c r="A16" s="24" t="s">
        <v>724</v>
      </c>
      <c r="B16" s="1"/>
      <c r="C16" s="1">
        <v>6</v>
      </c>
      <c r="D16" s="1">
        <v>3</v>
      </c>
      <c r="E16" s="1">
        <v>4</v>
      </c>
      <c r="F16" s="1"/>
      <c r="G16" s="1"/>
      <c r="H16" s="1"/>
      <c r="J16" s="619"/>
      <c r="K16" s="617"/>
      <c r="L16" s="16" t="s">
        <v>941</v>
      </c>
      <c r="M16" s="19">
        <v>0</v>
      </c>
      <c r="N16" s="1">
        <v>0</v>
      </c>
      <c r="O16" s="1">
        <v>0</v>
      </c>
      <c r="P16" s="1">
        <v>0</v>
      </c>
      <c r="Q16" s="1">
        <v>0</v>
      </c>
      <c r="R16" s="20">
        <v>0</v>
      </c>
    </row>
    <row r="17" spans="1:18">
      <c r="A17" s="24" t="s">
        <v>725</v>
      </c>
      <c r="B17" s="1"/>
      <c r="C17" s="1">
        <v>5</v>
      </c>
      <c r="D17" s="1">
        <v>9</v>
      </c>
      <c r="E17" s="1"/>
      <c r="F17" s="1"/>
      <c r="G17" s="1"/>
      <c r="H17" s="1"/>
      <c r="J17" s="618" t="s">
        <v>110</v>
      </c>
      <c r="K17" s="616" t="s">
        <v>96</v>
      </c>
      <c r="L17" s="15" t="s">
        <v>940</v>
      </c>
      <c r="M17" s="35">
        <v>168</v>
      </c>
      <c r="N17" s="36">
        <v>162</v>
      </c>
      <c r="O17" s="36">
        <v>150</v>
      </c>
      <c r="P17" s="36">
        <v>1</v>
      </c>
      <c r="Q17" s="36">
        <v>0</v>
      </c>
      <c r="R17" s="37">
        <v>0</v>
      </c>
    </row>
    <row r="18" spans="1:18">
      <c r="A18" s="24" t="s">
        <v>726</v>
      </c>
      <c r="B18" s="1"/>
      <c r="C18" s="1">
        <v>37</v>
      </c>
      <c r="D18" s="1">
        <v>15</v>
      </c>
      <c r="E18" s="1">
        <v>21</v>
      </c>
      <c r="F18" s="1">
        <v>6</v>
      </c>
      <c r="G18" s="1">
        <v>2</v>
      </c>
      <c r="H18" s="1"/>
      <c r="J18" s="619"/>
      <c r="K18" s="617"/>
      <c r="L18" s="16" t="s">
        <v>941</v>
      </c>
      <c r="M18" s="19">
        <v>73</v>
      </c>
      <c r="N18" s="1">
        <v>57</v>
      </c>
      <c r="O18" s="1">
        <v>19</v>
      </c>
      <c r="P18" s="1">
        <v>39</v>
      </c>
      <c r="Q18" s="1">
        <v>0</v>
      </c>
      <c r="R18" s="20">
        <v>0</v>
      </c>
    </row>
    <row r="19" spans="1:18">
      <c r="A19" s="24" t="s">
        <v>727</v>
      </c>
      <c r="B19" s="1"/>
      <c r="C19" s="1">
        <v>16</v>
      </c>
      <c r="D19" s="1">
        <v>8</v>
      </c>
      <c r="E19" s="1">
        <v>6</v>
      </c>
      <c r="F19" s="1">
        <v>1</v>
      </c>
      <c r="G19" s="1"/>
      <c r="H19" s="1"/>
      <c r="J19" s="619"/>
      <c r="K19" s="617" t="s">
        <v>936</v>
      </c>
      <c r="L19" s="16" t="s">
        <v>940</v>
      </c>
      <c r="M19" s="19">
        <v>108</v>
      </c>
      <c r="N19" s="1">
        <v>109</v>
      </c>
      <c r="O19" s="1">
        <v>0</v>
      </c>
      <c r="P19" s="1">
        <v>0</v>
      </c>
      <c r="Q19" s="1">
        <v>0</v>
      </c>
      <c r="R19" s="20">
        <v>0</v>
      </c>
    </row>
    <row r="20" spans="1:18" ht="15.75" thickBot="1">
      <c r="A20" s="24" t="s">
        <v>728</v>
      </c>
      <c r="B20" s="1"/>
      <c r="C20" s="1">
        <v>45</v>
      </c>
      <c r="D20" s="1">
        <v>47</v>
      </c>
      <c r="E20" s="1">
        <v>32</v>
      </c>
      <c r="F20" s="1">
        <v>3</v>
      </c>
      <c r="G20" s="1"/>
      <c r="H20" s="1"/>
      <c r="J20" s="619"/>
      <c r="K20" s="617"/>
      <c r="L20" s="16" t="s">
        <v>941</v>
      </c>
      <c r="M20" s="19">
        <v>21</v>
      </c>
      <c r="N20" s="1">
        <v>24</v>
      </c>
      <c r="O20" s="1">
        <v>14</v>
      </c>
      <c r="P20" s="1">
        <v>0</v>
      </c>
      <c r="Q20" s="1">
        <v>0</v>
      </c>
      <c r="R20" s="20">
        <v>0</v>
      </c>
    </row>
    <row r="21" spans="1:18">
      <c r="A21" s="24" t="s">
        <v>729</v>
      </c>
      <c r="B21" s="1"/>
      <c r="C21" s="1">
        <v>1</v>
      </c>
      <c r="D21" s="1"/>
      <c r="E21" s="1"/>
      <c r="F21" s="1"/>
      <c r="G21" s="1"/>
      <c r="H21" s="1"/>
      <c r="J21" s="618" t="s">
        <v>107</v>
      </c>
      <c r="K21" s="616" t="s">
        <v>96</v>
      </c>
      <c r="L21" s="15" t="s">
        <v>940</v>
      </c>
      <c r="M21" s="35">
        <v>178</v>
      </c>
      <c r="N21" s="36">
        <v>133</v>
      </c>
      <c r="O21" s="36">
        <v>116</v>
      </c>
      <c r="P21" s="36">
        <v>0</v>
      </c>
      <c r="Q21" s="36">
        <v>0</v>
      </c>
      <c r="R21" s="37">
        <v>0</v>
      </c>
    </row>
    <row r="22" spans="1:18">
      <c r="A22" s="24" t="s">
        <v>730</v>
      </c>
      <c r="B22" s="1"/>
      <c r="C22" s="1">
        <v>11</v>
      </c>
      <c r="D22" s="1">
        <v>5</v>
      </c>
      <c r="E22" s="1">
        <v>3</v>
      </c>
      <c r="F22" s="1"/>
      <c r="G22" s="1"/>
      <c r="H22" s="1"/>
      <c r="J22" s="619"/>
      <c r="K22" s="617"/>
      <c r="L22" s="16" t="s">
        <v>941</v>
      </c>
      <c r="M22" s="19">
        <v>37</v>
      </c>
      <c r="N22" s="1">
        <v>20</v>
      </c>
      <c r="O22" s="1">
        <v>13</v>
      </c>
      <c r="P22" s="1">
        <v>15</v>
      </c>
      <c r="Q22" s="1">
        <v>0</v>
      </c>
      <c r="R22" s="20">
        <v>0</v>
      </c>
    </row>
    <row r="23" spans="1:18">
      <c r="A23" s="24" t="s">
        <v>731</v>
      </c>
      <c r="B23" s="1"/>
      <c r="C23" s="1">
        <v>6</v>
      </c>
      <c r="D23" s="1">
        <v>4</v>
      </c>
      <c r="E23" s="1"/>
      <c r="F23" s="1"/>
      <c r="G23" s="1"/>
      <c r="H23" s="1"/>
      <c r="J23" s="619"/>
      <c r="K23" s="617" t="s">
        <v>936</v>
      </c>
      <c r="L23" s="16" t="s">
        <v>940</v>
      </c>
      <c r="M23" s="19">
        <v>79</v>
      </c>
      <c r="N23" s="1">
        <v>66</v>
      </c>
      <c r="O23" s="1">
        <v>0</v>
      </c>
      <c r="P23" s="1">
        <v>0</v>
      </c>
      <c r="Q23" s="1">
        <v>0</v>
      </c>
      <c r="R23" s="20">
        <v>0</v>
      </c>
    </row>
    <row r="24" spans="1:18" ht="15.75" thickBot="1">
      <c r="A24" s="24" t="s">
        <v>732</v>
      </c>
      <c r="B24" s="1"/>
      <c r="C24" s="1">
        <v>74</v>
      </c>
      <c r="D24" s="1">
        <v>36</v>
      </c>
      <c r="E24" s="1">
        <v>26</v>
      </c>
      <c r="F24" s="1">
        <v>2</v>
      </c>
      <c r="G24" s="1">
        <v>2</v>
      </c>
      <c r="H24" s="1"/>
      <c r="J24" s="619"/>
      <c r="K24" s="617"/>
      <c r="L24" s="16" t="s">
        <v>941</v>
      </c>
      <c r="M24" s="19">
        <v>15</v>
      </c>
      <c r="N24" s="1">
        <v>12</v>
      </c>
      <c r="O24" s="1">
        <v>11</v>
      </c>
      <c r="P24" s="1">
        <v>0</v>
      </c>
      <c r="Q24" s="1">
        <v>0</v>
      </c>
      <c r="R24" s="20">
        <v>0</v>
      </c>
    </row>
    <row r="25" spans="1:18">
      <c r="A25" s="24" t="s">
        <v>733</v>
      </c>
      <c r="B25" s="1"/>
      <c r="C25" s="1">
        <v>4</v>
      </c>
      <c r="D25" s="1">
        <v>2</v>
      </c>
      <c r="E25" s="1">
        <v>2</v>
      </c>
      <c r="F25" s="1"/>
      <c r="G25" s="1"/>
      <c r="H25" s="1"/>
      <c r="J25" s="618" t="s">
        <v>106</v>
      </c>
      <c r="K25" s="616" t="s">
        <v>96</v>
      </c>
      <c r="L25" s="15" t="s">
        <v>940</v>
      </c>
      <c r="M25" s="35">
        <v>438</v>
      </c>
      <c r="N25" s="36">
        <v>302</v>
      </c>
      <c r="O25" s="36">
        <v>260</v>
      </c>
      <c r="P25" s="36">
        <v>0</v>
      </c>
      <c r="Q25" s="36">
        <v>0</v>
      </c>
      <c r="R25" s="37">
        <v>0</v>
      </c>
    </row>
    <row r="26" spans="1:18">
      <c r="A26" s="24" t="s">
        <v>734</v>
      </c>
      <c r="B26" s="1"/>
      <c r="C26" s="1">
        <v>4</v>
      </c>
      <c r="D26" s="1">
        <v>2</v>
      </c>
      <c r="E26" s="1">
        <v>2</v>
      </c>
      <c r="F26" s="1"/>
      <c r="G26" s="1"/>
      <c r="H26" s="1"/>
      <c r="J26" s="619"/>
      <c r="K26" s="617"/>
      <c r="L26" s="16" t="s">
        <v>941</v>
      </c>
      <c r="M26" s="19">
        <v>20</v>
      </c>
      <c r="N26" s="1">
        <v>11</v>
      </c>
      <c r="O26" s="1">
        <v>6</v>
      </c>
      <c r="P26" s="1">
        <v>3</v>
      </c>
      <c r="Q26" s="1">
        <v>2</v>
      </c>
      <c r="R26" s="20">
        <v>0</v>
      </c>
    </row>
    <row r="27" spans="1:18">
      <c r="A27" s="24" t="s">
        <v>735</v>
      </c>
      <c r="B27" s="1"/>
      <c r="C27" s="1">
        <v>7</v>
      </c>
      <c r="D27" s="1">
        <v>5</v>
      </c>
      <c r="E27" s="1">
        <v>4</v>
      </c>
      <c r="F27" s="1"/>
      <c r="G27" s="1"/>
      <c r="H27" s="1"/>
      <c r="J27" s="619"/>
      <c r="K27" s="617" t="s">
        <v>936</v>
      </c>
      <c r="L27" s="16" t="s">
        <v>940</v>
      </c>
      <c r="M27" s="19">
        <v>189</v>
      </c>
      <c r="N27" s="1">
        <v>145</v>
      </c>
      <c r="O27" s="1">
        <v>0</v>
      </c>
      <c r="P27" s="1">
        <v>0</v>
      </c>
      <c r="Q27" s="1">
        <v>0</v>
      </c>
      <c r="R27" s="20">
        <v>0</v>
      </c>
    </row>
    <row r="28" spans="1:18" ht="15.75" thickBot="1">
      <c r="A28" s="24" t="s">
        <v>736</v>
      </c>
      <c r="B28" s="1"/>
      <c r="C28" s="1">
        <v>1</v>
      </c>
      <c r="D28" s="1"/>
      <c r="E28" s="1"/>
      <c r="F28" s="1"/>
      <c r="G28" s="1"/>
      <c r="H28" s="1"/>
      <c r="J28" s="619"/>
      <c r="K28" s="617"/>
      <c r="L28" s="16" t="s">
        <v>941</v>
      </c>
      <c r="M28" s="19">
        <v>15</v>
      </c>
      <c r="N28" s="1">
        <v>5</v>
      </c>
      <c r="O28" s="1">
        <v>3</v>
      </c>
      <c r="P28" s="1">
        <v>0</v>
      </c>
      <c r="Q28" s="1">
        <v>0</v>
      </c>
      <c r="R28" s="20">
        <v>0</v>
      </c>
    </row>
    <row r="29" spans="1:18">
      <c r="A29" s="24" t="s">
        <v>737</v>
      </c>
      <c r="B29" s="1"/>
      <c r="C29" s="1">
        <v>2</v>
      </c>
      <c r="D29" s="1">
        <v>1</v>
      </c>
      <c r="E29" s="1">
        <v>1</v>
      </c>
      <c r="F29" s="1"/>
      <c r="G29" s="1"/>
      <c r="H29" s="1"/>
      <c r="J29" s="618" t="s">
        <v>12</v>
      </c>
      <c r="K29" s="616" t="s">
        <v>96</v>
      </c>
      <c r="L29" s="15" t="s">
        <v>940</v>
      </c>
      <c r="M29" s="35">
        <v>39</v>
      </c>
      <c r="N29" s="36">
        <v>28</v>
      </c>
      <c r="O29" s="36">
        <v>20</v>
      </c>
      <c r="P29" s="36">
        <v>0</v>
      </c>
      <c r="Q29" s="36">
        <v>0</v>
      </c>
      <c r="R29" s="37">
        <v>0</v>
      </c>
    </row>
    <row r="30" spans="1:18" ht="15.75" thickBot="1">
      <c r="A30" s="24" t="s">
        <v>738</v>
      </c>
      <c r="B30" s="1"/>
      <c r="C30" s="1">
        <v>7</v>
      </c>
      <c r="D30" s="1">
        <v>6</v>
      </c>
      <c r="E30" s="1">
        <v>1</v>
      </c>
      <c r="F30" s="1"/>
      <c r="G30" s="1"/>
      <c r="H30" s="1"/>
      <c r="J30" s="620"/>
      <c r="K30" s="621"/>
      <c r="L30" s="17" t="s">
        <v>941</v>
      </c>
      <c r="M30" s="21">
        <v>0</v>
      </c>
      <c r="N30" s="22">
        <v>0</v>
      </c>
      <c r="O30" s="22">
        <v>0</v>
      </c>
      <c r="P30" s="22">
        <v>0</v>
      </c>
      <c r="Q30" s="22">
        <v>0</v>
      </c>
      <c r="R30" s="23">
        <v>0</v>
      </c>
    </row>
    <row r="31" spans="1:18">
      <c r="A31" s="24" t="s">
        <v>739</v>
      </c>
      <c r="B31" s="1"/>
      <c r="C31" s="1">
        <v>21</v>
      </c>
      <c r="D31" s="1">
        <v>11</v>
      </c>
      <c r="E31" s="1">
        <v>4</v>
      </c>
      <c r="F31" s="1"/>
      <c r="G31" s="1"/>
      <c r="H31" s="1"/>
    </row>
    <row r="32" spans="1:18">
      <c r="A32" s="24" t="s">
        <v>740</v>
      </c>
      <c r="B32" s="1"/>
      <c r="C32" s="1">
        <v>28</v>
      </c>
      <c r="D32" s="1">
        <v>31</v>
      </c>
      <c r="E32" s="1">
        <v>35</v>
      </c>
      <c r="F32" s="1">
        <v>28</v>
      </c>
      <c r="G32" s="1">
        <v>30</v>
      </c>
      <c r="H32" s="1">
        <v>26</v>
      </c>
    </row>
    <row r="33" spans="1:17">
      <c r="A33" s="24" t="s">
        <v>741</v>
      </c>
      <c r="B33" s="1"/>
      <c r="C33" s="1">
        <v>10</v>
      </c>
      <c r="D33" s="1">
        <v>1</v>
      </c>
      <c r="E33" s="1">
        <v>4</v>
      </c>
      <c r="F33" s="1">
        <v>1</v>
      </c>
      <c r="G33" s="1"/>
      <c r="H33" s="1"/>
    </row>
    <row r="34" spans="1:17" ht="15.75">
      <c r="A34" s="24" t="s">
        <v>742</v>
      </c>
      <c r="B34" s="1"/>
      <c r="C34" s="1">
        <v>102</v>
      </c>
      <c r="D34" s="1">
        <v>78</v>
      </c>
      <c r="E34" s="1">
        <v>30</v>
      </c>
      <c r="F34" s="1"/>
      <c r="G34" s="1"/>
      <c r="H34" s="1"/>
      <c r="J34" s="481" t="s">
        <v>1014</v>
      </c>
      <c r="K34" s="613" t="s">
        <v>977</v>
      </c>
      <c r="L34" s="614"/>
      <c r="M34" s="614"/>
      <c r="N34" s="614"/>
      <c r="O34" s="614"/>
      <c r="P34" s="614"/>
      <c r="Q34" s="615"/>
    </row>
    <row r="35" spans="1:17">
      <c r="A35" s="24" t="s">
        <v>743</v>
      </c>
      <c r="B35" s="1"/>
      <c r="C35" s="1">
        <v>14</v>
      </c>
      <c r="D35" s="1">
        <v>6</v>
      </c>
      <c r="E35" s="1"/>
      <c r="F35" s="1"/>
      <c r="G35" s="1"/>
      <c r="H35" s="1"/>
      <c r="J35" s="305" t="s">
        <v>707</v>
      </c>
      <c r="K35" s="305" t="s">
        <v>708</v>
      </c>
      <c r="L35" s="305" t="s">
        <v>709</v>
      </c>
      <c r="M35" s="305" t="s">
        <v>710</v>
      </c>
      <c r="N35" s="305" t="s">
        <v>711</v>
      </c>
      <c r="O35" s="305" t="s">
        <v>712</v>
      </c>
      <c r="P35" s="305" t="s">
        <v>713</v>
      </c>
      <c r="Q35" s="305" t="s">
        <v>714</v>
      </c>
    </row>
    <row r="36" spans="1:17">
      <c r="A36" s="24" t="s">
        <v>744</v>
      </c>
      <c r="B36" s="1"/>
      <c r="C36" s="1">
        <v>28</v>
      </c>
      <c r="D36" s="1">
        <v>13</v>
      </c>
      <c r="E36" s="1">
        <v>4</v>
      </c>
      <c r="F36" s="1"/>
      <c r="G36" s="1"/>
      <c r="H36" s="1"/>
      <c r="J36" s="24" t="s">
        <v>773</v>
      </c>
      <c r="K36" s="1"/>
      <c r="L36" s="1"/>
      <c r="M36" s="1"/>
      <c r="N36" s="1">
        <v>1</v>
      </c>
      <c r="O36" s="1"/>
      <c r="P36" s="1"/>
      <c r="Q36" s="1"/>
    </row>
    <row r="37" spans="1:17">
      <c r="A37" s="24" t="s">
        <v>745</v>
      </c>
      <c r="B37" s="1"/>
      <c r="C37" s="1">
        <v>19</v>
      </c>
      <c r="D37" s="1">
        <v>8</v>
      </c>
      <c r="E37" s="1">
        <v>3</v>
      </c>
      <c r="F37" s="1"/>
      <c r="G37" s="1"/>
      <c r="H37" s="1"/>
      <c r="J37" s="24" t="s">
        <v>774</v>
      </c>
      <c r="K37" s="1"/>
      <c r="L37" s="1">
        <v>4</v>
      </c>
      <c r="M37" s="1"/>
      <c r="N37" s="1"/>
      <c r="O37" s="1"/>
      <c r="P37" s="1"/>
      <c r="Q37" s="1"/>
    </row>
    <row r="38" spans="1:17">
      <c r="A38" s="24" t="s">
        <v>746</v>
      </c>
      <c r="B38" s="1"/>
      <c r="C38" s="1">
        <v>2</v>
      </c>
      <c r="D38" s="1"/>
      <c r="E38" s="1">
        <v>1</v>
      </c>
      <c r="F38" s="1"/>
      <c r="G38" s="1"/>
      <c r="H38" s="1"/>
      <c r="J38" s="24" t="s">
        <v>775</v>
      </c>
      <c r="K38" s="1"/>
      <c r="L38" s="1">
        <v>61</v>
      </c>
      <c r="M38" s="1">
        <v>41</v>
      </c>
      <c r="N38" s="1">
        <v>36</v>
      </c>
      <c r="O38" s="1"/>
      <c r="P38" s="1"/>
      <c r="Q38" s="1"/>
    </row>
    <row r="39" spans="1:17">
      <c r="A39" s="24" t="s">
        <v>747</v>
      </c>
      <c r="B39" s="1"/>
      <c r="C39" s="1"/>
      <c r="D39" s="1">
        <v>1</v>
      </c>
      <c r="E39" s="1"/>
      <c r="F39" s="1"/>
      <c r="G39" s="1"/>
      <c r="H39" s="1"/>
      <c r="J39" s="24" t="s">
        <v>776</v>
      </c>
      <c r="K39" s="1"/>
      <c r="L39" s="1"/>
      <c r="M39" s="1">
        <v>1</v>
      </c>
      <c r="N39" s="1">
        <v>2</v>
      </c>
      <c r="O39" s="1"/>
      <c r="P39" s="1"/>
      <c r="Q39" s="1"/>
    </row>
    <row r="40" spans="1:17">
      <c r="A40" s="24" t="s">
        <v>748</v>
      </c>
      <c r="B40" s="1"/>
      <c r="C40" s="1"/>
      <c r="D40" s="1">
        <v>2</v>
      </c>
      <c r="E40" s="1"/>
      <c r="F40" s="1"/>
      <c r="G40" s="1"/>
      <c r="H40" s="1"/>
      <c r="J40" s="24" t="s">
        <v>777</v>
      </c>
      <c r="K40" s="1"/>
      <c r="L40" s="1">
        <v>8</v>
      </c>
      <c r="M40" s="1">
        <v>6</v>
      </c>
      <c r="N40" s="1">
        <v>3</v>
      </c>
      <c r="O40" s="1"/>
      <c r="P40" s="1"/>
      <c r="Q40" s="1"/>
    </row>
    <row r="41" spans="1:17">
      <c r="A41" s="24" t="s">
        <v>749</v>
      </c>
      <c r="B41" s="1"/>
      <c r="C41" s="1">
        <v>3</v>
      </c>
      <c r="D41" s="1">
        <v>2</v>
      </c>
      <c r="E41" s="1"/>
      <c r="F41" s="1"/>
      <c r="G41" s="1"/>
      <c r="H41" s="1"/>
      <c r="J41" s="24" t="s">
        <v>778</v>
      </c>
      <c r="K41" s="1"/>
      <c r="L41" s="1">
        <v>12</v>
      </c>
      <c r="M41" s="1">
        <v>9</v>
      </c>
      <c r="N41" s="1">
        <v>3</v>
      </c>
      <c r="O41" s="1">
        <v>1</v>
      </c>
      <c r="P41" s="1"/>
      <c r="Q41" s="1"/>
    </row>
    <row r="42" spans="1:17">
      <c r="A42" s="24" t="s">
        <v>750</v>
      </c>
      <c r="B42" s="1"/>
      <c r="C42" s="1">
        <v>5</v>
      </c>
      <c r="D42" s="1">
        <v>4</v>
      </c>
      <c r="E42" s="1"/>
      <c r="F42" s="1"/>
      <c r="G42" s="1"/>
      <c r="H42" s="1"/>
      <c r="J42" s="24" t="s">
        <v>779</v>
      </c>
      <c r="K42" s="1"/>
      <c r="L42" s="1">
        <v>10</v>
      </c>
      <c r="M42" s="1">
        <v>6</v>
      </c>
      <c r="N42" s="1">
        <v>3</v>
      </c>
      <c r="O42" s="1"/>
      <c r="P42" s="1"/>
      <c r="Q42" s="1"/>
    </row>
    <row r="43" spans="1:17">
      <c r="A43" s="24" t="s">
        <v>751</v>
      </c>
      <c r="B43" s="1"/>
      <c r="C43" s="1">
        <v>29</v>
      </c>
      <c r="D43" s="1">
        <v>25</v>
      </c>
      <c r="E43" s="1">
        <v>15</v>
      </c>
      <c r="F43" s="1"/>
      <c r="G43" s="1"/>
      <c r="H43" s="1"/>
      <c r="J43" s="24" t="s">
        <v>780</v>
      </c>
      <c r="K43" s="1"/>
      <c r="L43" s="1">
        <v>5</v>
      </c>
      <c r="M43" s="1">
        <v>8</v>
      </c>
      <c r="N43" s="1">
        <v>2</v>
      </c>
      <c r="O43" s="1"/>
      <c r="P43" s="1"/>
      <c r="Q43" s="1"/>
    </row>
    <row r="44" spans="1:17">
      <c r="A44" s="24" t="s">
        <v>752</v>
      </c>
      <c r="B44" s="1"/>
      <c r="C44" s="1">
        <v>204</v>
      </c>
      <c r="D44" s="1">
        <v>186</v>
      </c>
      <c r="E44" s="1">
        <v>232</v>
      </c>
      <c r="F44" s="1">
        <v>184</v>
      </c>
      <c r="G44" s="1">
        <v>210</v>
      </c>
      <c r="H44" s="1">
        <v>178</v>
      </c>
      <c r="J44" s="24" t="s">
        <v>781</v>
      </c>
      <c r="K44" s="1"/>
      <c r="L44" s="1">
        <v>3</v>
      </c>
      <c r="M44" s="1">
        <v>3</v>
      </c>
      <c r="N44" s="1">
        <v>1</v>
      </c>
      <c r="O44" s="1"/>
      <c r="P44" s="1"/>
      <c r="Q44" s="1"/>
    </row>
    <row r="45" spans="1:17">
      <c r="A45" s="24" t="s">
        <v>753</v>
      </c>
      <c r="B45" s="1"/>
      <c r="C45" s="1">
        <v>18</v>
      </c>
      <c r="D45" s="1">
        <v>11</v>
      </c>
      <c r="E45" s="1">
        <v>1</v>
      </c>
      <c r="F45" s="1"/>
      <c r="G45" s="1"/>
      <c r="H45" s="1"/>
      <c r="J45" s="24" t="s">
        <v>782</v>
      </c>
      <c r="K45" s="1"/>
      <c r="L45" s="1">
        <v>5</v>
      </c>
      <c r="M45" s="1">
        <v>2</v>
      </c>
      <c r="N45" s="1">
        <v>2</v>
      </c>
      <c r="O45" s="1"/>
      <c r="P45" s="1"/>
      <c r="Q45" s="1"/>
    </row>
    <row r="46" spans="1:17">
      <c r="A46" s="24" t="s">
        <v>754</v>
      </c>
      <c r="B46" s="1"/>
      <c r="C46" s="1">
        <v>9</v>
      </c>
      <c r="D46" s="1">
        <v>5</v>
      </c>
      <c r="E46" s="1">
        <v>7</v>
      </c>
      <c r="F46" s="1">
        <v>2</v>
      </c>
      <c r="G46" s="1"/>
      <c r="H46" s="1"/>
      <c r="J46" s="24" t="s">
        <v>783</v>
      </c>
      <c r="K46" s="1"/>
      <c r="L46" s="1"/>
      <c r="M46" s="1"/>
      <c r="N46" s="1">
        <v>11</v>
      </c>
      <c r="O46" s="1"/>
      <c r="P46" s="1"/>
      <c r="Q46" s="1"/>
    </row>
    <row r="47" spans="1:17">
      <c r="A47" s="24" t="s">
        <v>755</v>
      </c>
      <c r="B47" s="1"/>
      <c r="C47" s="1">
        <v>3</v>
      </c>
      <c r="D47" s="1"/>
      <c r="E47" s="1">
        <v>1</v>
      </c>
      <c r="F47" s="1"/>
      <c r="G47" s="1"/>
      <c r="H47" s="1"/>
      <c r="J47" s="24" t="s">
        <v>784</v>
      </c>
      <c r="K47" s="1"/>
      <c r="L47" s="1"/>
      <c r="M47" s="1">
        <v>2</v>
      </c>
      <c r="N47" s="1"/>
      <c r="O47" s="1"/>
      <c r="P47" s="1"/>
      <c r="Q47" s="1"/>
    </row>
    <row r="48" spans="1:17">
      <c r="A48" s="24" t="s">
        <v>756</v>
      </c>
      <c r="B48" s="1"/>
      <c r="C48" s="1">
        <v>5</v>
      </c>
      <c r="D48" s="1">
        <v>1</v>
      </c>
      <c r="E48" s="1">
        <v>1</v>
      </c>
      <c r="F48" s="1"/>
      <c r="G48" s="1"/>
      <c r="H48" s="1"/>
      <c r="J48" s="24" t="s">
        <v>785</v>
      </c>
      <c r="K48" s="1"/>
      <c r="L48" s="1"/>
      <c r="M48" s="1">
        <v>1</v>
      </c>
      <c r="N48" s="1">
        <v>2</v>
      </c>
      <c r="O48" s="1"/>
      <c r="P48" s="1"/>
      <c r="Q48" s="1"/>
    </row>
    <row r="49" spans="1:17">
      <c r="A49" s="24" t="s">
        <v>757</v>
      </c>
      <c r="B49" s="1"/>
      <c r="C49" s="1">
        <v>8</v>
      </c>
      <c r="D49" s="1">
        <v>12</v>
      </c>
      <c r="E49" s="1">
        <v>1</v>
      </c>
      <c r="F49" s="1"/>
      <c r="G49" s="1"/>
      <c r="H49" s="1"/>
      <c r="J49" s="24" t="s">
        <v>786</v>
      </c>
      <c r="K49" s="1"/>
      <c r="L49" s="1">
        <v>5</v>
      </c>
      <c r="M49" s="1">
        <v>3</v>
      </c>
      <c r="N49" s="1">
        <v>2</v>
      </c>
      <c r="O49" s="1"/>
      <c r="P49" s="1"/>
      <c r="Q49" s="1"/>
    </row>
    <row r="50" spans="1:17">
      <c r="A50" s="24" t="s">
        <v>758</v>
      </c>
      <c r="B50" s="1"/>
      <c r="C50" s="1">
        <v>13</v>
      </c>
      <c r="D50" s="1">
        <v>7</v>
      </c>
      <c r="E50" s="1">
        <v>6</v>
      </c>
      <c r="F50" s="1"/>
      <c r="G50" s="1"/>
      <c r="H50" s="1"/>
      <c r="J50" s="24" t="s">
        <v>787</v>
      </c>
      <c r="K50" s="1"/>
      <c r="L50" s="1">
        <v>6</v>
      </c>
      <c r="M50" s="1"/>
      <c r="N50" s="1"/>
      <c r="O50" s="1"/>
      <c r="P50" s="1"/>
      <c r="Q50" s="1"/>
    </row>
    <row r="51" spans="1:17">
      <c r="A51" s="24" t="s">
        <v>759</v>
      </c>
      <c r="B51" s="1"/>
      <c r="C51" s="1"/>
      <c r="D51" s="1"/>
      <c r="E51" s="1">
        <v>2</v>
      </c>
      <c r="F51" s="1"/>
      <c r="G51" s="1"/>
      <c r="H51" s="1"/>
      <c r="J51" s="24" t="s">
        <v>788</v>
      </c>
      <c r="K51" s="1"/>
      <c r="L51" s="1">
        <v>31</v>
      </c>
      <c r="M51" s="1">
        <v>19</v>
      </c>
      <c r="N51" s="1">
        <v>21</v>
      </c>
      <c r="O51" s="1"/>
      <c r="P51" s="1"/>
      <c r="Q51" s="1"/>
    </row>
    <row r="52" spans="1:17">
      <c r="A52" s="24" t="s">
        <v>760</v>
      </c>
      <c r="B52" s="1"/>
      <c r="C52" s="1">
        <v>10</v>
      </c>
      <c r="D52" s="1">
        <v>3</v>
      </c>
      <c r="E52" s="1">
        <v>5</v>
      </c>
      <c r="F52" s="1"/>
      <c r="G52" s="1"/>
      <c r="H52" s="1"/>
      <c r="J52" s="24" t="s">
        <v>789</v>
      </c>
      <c r="K52" s="1"/>
      <c r="L52" s="1">
        <v>64</v>
      </c>
      <c r="M52" s="1">
        <v>65</v>
      </c>
      <c r="N52" s="1">
        <v>13</v>
      </c>
      <c r="O52" s="1">
        <v>1</v>
      </c>
      <c r="P52" s="1"/>
      <c r="Q52" s="1"/>
    </row>
    <row r="53" spans="1:17">
      <c r="A53" s="24" t="s">
        <v>761</v>
      </c>
      <c r="B53" s="1"/>
      <c r="C53" s="1">
        <v>6</v>
      </c>
      <c r="D53" s="1">
        <v>7</v>
      </c>
      <c r="E53" s="1">
        <v>6</v>
      </c>
      <c r="F53" s="1"/>
      <c r="G53" s="1"/>
      <c r="H53" s="1"/>
      <c r="J53" s="24" t="s">
        <v>790</v>
      </c>
      <c r="K53" s="1"/>
      <c r="L53" s="1"/>
      <c r="M53" s="1"/>
      <c r="N53" s="1">
        <v>1</v>
      </c>
      <c r="O53" s="1"/>
      <c r="P53" s="1"/>
      <c r="Q53" s="1"/>
    </row>
    <row r="54" spans="1:17">
      <c r="A54" s="24" t="s">
        <v>762</v>
      </c>
      <c r="B54" s="1"/>
      <c r="C54" s="1">
        <v>6</v>
      </c>
      <c r="D54" s="1">
        <v>7</v>
      </c>
      <c r="E54" s="1">
        <v>8</v>
      </c>
      <c r="F54" s="1"/>
      <c r="G54" s="1"/>
      <c r="H54" s="1"/>
      <c r="J54" s="24" t="s">
        <v>791</v>
      </c>
      <c r="K54" s="1"/>
      <c r="L54" s="1">
        <v>370</v>
      </c>
      <c r="M54" s="1">
        <v>352</v>
      </c>
      <c r="N54" s="1">
        <v>183</v>
      </c>
      <c r="O54" s="1">
        <v>40</v>
      </c>
      <c r="P54" s="1"/>
      <c r="Q54" s="1"/>
    </row>
    <row r="55" spans="1:17">
      <c r="A55" s="24" t="s">
        <v>763</v>
      </c>
      <c r="B55" s="1"/>
      <c r="C55" s="1">
        <v>1</v>
      </c>
      <c r="D55" s="1"/>
      <c r="E55" s="1"/>
      <c r="F55" s="1"/>
      <c r="G55" s="1"/>
      <c r="H55" s="1"/>
      <c r="J55" s="24" t="s">
        <v>792</v>
      </c>
      <c r="K55" s="1"/>
      <c r="L55" s="1">
        <v>101</v>
      </c>
      <c r="M55" s="1">
        <v>80</v>
      </c>
      <c r="N55" s="1">
        <v>44</v>
      </c>
      <c r="O55" s="1"/>
      <c r="P55" s="1"/>
      <c r="Q55" s="1"/>
    </row>
    <row r="56" spans="1:17">
      <c r="A56" s="24" t="s">
        <v>764</v>
      </c>
      <c r="B56" s="1"/>
      <c r="C56" s="1">
        <v>4</v>
      </c>
      <c r="D56" s="1"/>
      <c r="E56" s="1">
        <v>2</v>
      </c>
      <c r="F56" s="1"/>
      <c r="G56" s="1"/>
      <c r="H56" s="1"/>
      <c r="J56" s="24" t="s">
        <v>793</v>
      </c>
      <c r="K56" s="1"/>
      <c r="L56" s="1"/>
      <c r="M56" s="1"/>
      <c r="N56" s="1">
        <v>6</v>
      </c>
      <c r="O56" s="1"/>
      <c r="P56" s="1"/>
      <c r="Q56" s="1"/>
    </row>
    <row r="57" spans="1:17">
      <c r="A57" s="24" t="s">
        <v>765</v>
      </c>
      <c r="B57" s="1"/>
      <c r="C57" s="1">
        <v>6</v>
      </c>
      <c r="D57" s="1">
        <v>12</v>
      </c>
      <c r="E57" s="1">
        <v>6</v>
      </c>
      <c r="F57" s="1"/>
      <c r="G57" s="1"/>
      <c r="H57" s="1"/>
      <c r="J57" s="24" t="s">
        <v>794</v>
      </c>
      <c r="K57" s="1"/>
      <c r="L57" s="1"/>
      <c r="M57" s="1"/>
      <c r="N57" s="1">
        <v>1</v>
      </c>
      <c r="O57" s="1"/>
      <c r="P57" s="1"/>
      <c r="Q57" s="1"/>
    </row>
    <row r="58" spans="1:17">
      <c r="A58" s="24" t="s">
        <v>766</v>
      </c>
      <c r="B58" s="1"/>
      <c r="C58" s="1">
        <v>31</v>
      </c>
      <c r="D58" s="1">
        <v>19</v>
      </c>
      <c r="E58" s="1">
        <v>12</v>
      </c>
      <c r="F58" s="1">
        <v>1</v>
      </c>
      <c r="G58" s="1"/>
      <c r="H58" s="1"/>
      <c r="J58" s="24" t="s">
        <v>795</v>
      </c>
      <c r="K58" s="1"/>
      <c r="L58" s="1">
        <v>6</v>
      </c>
      <c r="M58" s="1">
        <v>9</v>
      </c>
      <c r="N58" s="1">
        <v>16</v>
      </c>
      <c r="O58" s="1"/>
      <c r="P58" s="1"/>
      <c r="Q58" s="1"/>
    </row>
    <row r="59" spans="1:17">
      <c r="A59" s="24" t="s">
        <v>767</v>
      </c>
      <c r="B59" s="1"/>
      <c r="C59" s="1">
        <v>1</v>
      </c>
      <c r="D59" s="1">
        <v>1</v>
      </c>
      <c r="E59" s="1"/>
      <c r="F59" s="1">
        <v>1</v>
      </c>
      <c r="G59" s="1"/>
      <c r="H59" s="1"/>
      <c r="J59" s="24" t="s">
        <v>797</v>
      </c>
      <c r="K59" s="1"/>
      <c r="L59" s="1"/>
      <c r="M59" s="1">
        <v>4</v>
      </c>
      <c r="N59" s="1">
        <v>2</v>
      </c>
      <c r="O59" s="1"/>
      <c r="P59" s="1"/>
      <c r="Q59" s="1"/>
    </row>
    <row r="60" spans="1:17">
      <c r="A60" s="24" t="s">
        <v>768</v>
      </c>
      <c r="B60" s="1"/>
      <c r="C60" s="1"/>
      <c r="D60" s="1"/>
      <c r="E60" s="1">
        <v>1</v>
      </c>
      <c r="F60" s="1"/>
      <c r="G60" s="1"/>
      <c r="H60" s="1"/>
      <c r="J60" s="24" t="s">
        <v>798</v>
      </c>
      <c r="K60" s="1"/>
      <c r="L60" s="1">
        <v>7</v>
      </c>
      <c r="M60" s="1">
        <v>2</v>
      </c>
      <c r="N60" s="1">
        <v>2</v>
      </c>
      <c r="O60" s="1"/>
      <c r="P60" s="1"/>
      <c r="Q60" s="1"/>
    </row>
    <row r="61" spans="1:17">
      <c r="A61" s="24" t="s">
        <v>769</v>
      </c>
      <c r="B61" s="1"/>
      <c r="C61" s="1">
        <v>4</v>
      </c>
      <c r="D61" s="1">
        <v>1</v>
      </c>
      <c r="E61" s="1"/>
      <c r="F61" s="1"/>
      <c r="G61" s="1"/>
      <c r="H61" s="1"/>
      <c r="J61" s="24" t="s">
        <v>799</v>
      </c>
      <c r="K61" s="1"/>
      <c r="L61" s="1"/>
      <c r="M61" s="1">
        <v>1</v>
      </c>
      <c r="N61" s="1">
        <v>2</v>
      </c>
      <c r="O61" s="1"/>
      <c r="P61" s="1"/>
      <c r="Q61" s="1"/>
    </row>
    <row r="62" spans="1:17">
      <c r="A62" s="24" t="s">
        <v>770</v>
      </c>
      <c r="B62" s="1"/>
      <c r="C62" s="1"/>
      <c r="D62" s="1"/>
      <c r="E62" s="1">
        <v>1</v>
      </c>
      <c r="F62" s="1"/>
      <c r="G62" s="1"/>
      <c r="H62" s="1"/>
      <c r="J62" s="24" t="s">
        <v>800</v>
      </c>
      <c r="K62" s="1"/>
      <c r="L62" s="1">
        <v>17</v>
      </c>
      <c r="M62" s="1">
        <v>3</v>
      </c>
      <c r="N62" s="1">
        <v>4</v>
      </c>
      <c r="O62" s="1"/>
      <c r="P62" s="1"/>
      <c r="Q62" s="1"/>
    </row>
    <row r="63" spans="1:17">
      <c r="A63" s="24" t="s">
        <v>771</v>
      </c>
      <c r="B63" s="1"/>
      <c r="C63" s="1">
        <v>21</v>
      </c>
      <c r="D63" s="1">
        <v>14</v>
      </c>
      <c r="E63" s="1">
        <v>9</v>
      </c>
      <c r="F63" s="1">
        <v>1</v>
      </c>
      <c r="G63" s="1"/>
      <c r="H63" s="1"/>
      <c r="J63" s="24" t="s">
        <v>796</v>
      </c>
      <c r="K63" s="1"/>
      <c r="L63" s="1">
        <v>9</v>
      </c>
      <c r="M63" s="1">
        <v>7</v>
      </c>
      <c r="N63" s="1">
        <v>4</v>
      </c>
      <c r="O63" s="1"/>
      <c r="P63" s="1"/>
      <c r="Q63" s="1"/>
    </row>
    <row r="64" spans="1:17">
      <c r="A64" s="24" t="s">
        <v>772</v>
      </c>
      <c r="B64" s="1"/>
      <c r="C64" s="1">
        <v>1</v>
      </c>
      <c r="D64" s="1"/>
      <c r="E64" s="1">
        <v>1</v>
      </c>
      <c r="F64" s="1"/>
      <c r="G64" s="1"/>
      <c r="H64" s="1"/>
      <c r="J64" s="24" t="s">
        <v>801</v>
      </c>
      <c r="K64" s="1"/>
      <c r="L64" s="1">
        <v>52</v>
      </c>
      <c r="M64" s="1">
        <v>29</v>
      </c>
      <c r="N64" s="1">
        <v>3</v>
      </c>
      <c r="O64" s="1"/>
      <c r="P64" s="1"/>
      <c r="Q64" s="1"/>
    </row>
    <row r="65" spans="10:17">
      <c r="J65" s="24" t="s">
        <v>802</v>
      </c>
      <c r="K65" s="1"/>
      <c r="L65" s="1">
        <v>3</v>
      </c>
      <c r="M65" s="1">
        <v>2</v>
      </c>
      <c r="N65" s="1"/>
      <c r="O65" s="1"/>
      <c r="P65" s="1"/>
      <c r="Q65" s="1"/>
    </row>
    <row r="66" spans="10:17">
      <c r="J66" s="24" t="s">
        <v>803</v>
      </c>
      <c r="K66" s="1"/>
      <c r="L66" s="1">
        <v>39</v>
      </c>
      <c r="M66" s="1">
        <v>28</v>
      </c>
      <c r="N66" s="1">
        <v>20</v>
      </c>
      <c r="O66" s="1"/>
      <c r="P66" s="1"/>
      <c r="Q66" s="1"/>
    </row>
    <row r="67" spans="10:17">
      <c r="J67" s="24" t="s">
        <v>804</v>
      </c>
      <c r="K67" s="1"/>
      <c r="L67" s="1">
        <v>4</v>
      </c>
      <c r="M67" s="1">
        <v>4</v>
      </c>
      <c r="N67" s="1">
        <v>1</v>
      </c>
      <c r="O67" s="1"/>
      <c r="P67" s="1"/>
      <c r="Q67" s="1"/>
    </row>
    <row r="68" spans="10:17">
      <c r="J68" s="24" t="s">
        <v>805</v>
      </c>
      <c r="K68" s="1"/>
      <c r="L68" s="1">
        <v>1</v>
      </c>
      <c r="M68" s="1"/>
      <c r="N68" s="1"/>
      <c r="O68" s="1"/>
      <c r="P68" s="1"/>
      <c r="Q68" s="1"/>
    </row>
    <row r="69" spans="10:17">
      <c r="J69" s="24" t="s">
        <v>806</v>
      </c>
      <c r="K69" s="1"/>
      <c r="L69" s="1">
        <v>2</v>
      </c>
      <c r="M69" s="1"/>
      <c r="N69" s="1"/>
      <c r="O69" s="1"/>
      <c r="P69" s="1"/>
      <c r="Q69" s="1"/>
    </row>
    <row r="70" spans="10:17">
      <c r="J70" s="24" t="s">
        <v>807</v>
      </c>
      <c r="K70" s="1"/>
      <c r="L70" s="1">
        <v>2</v>
      </c>
      <c r="M70" s="1">
        <v>1</v>
      </c>
      <c r="N70" s="1"/>
      <c r="O70" s="1"/>
      <c r="P70" s="1"/>
      <c r="Q70" s="1"/>
    </row>
    <row r="71" spans="10:17">
      <c r="J71" s="24" t="s">
        <v>808</v>
      </c>
      <c r="K71" s="1"/>
      <c r="L71" s="1">
        <v>2</v>
      </c>
      <c r="M71" s="1"/>
      <c r="N71" s="1"/>
      <c r="O71" s="1"/>
      <c r="P71" s="1"/>
      <c r="Q71" s="1"/>
    </row>
    <row r="72" spans="10:17">
      <c r="J72" s="24" t="s">
        <v>809</v>
      </c>
      <c r="K72" s="1"/>
      <c r="L72" s="1">
        <v>1</v>
      </c>
      <c r="M72" s="1"/>
      <c r="N72" s="1"/>
      <c r="O72" s="1"/>
      <c r="P72" s="1"/>
      <c r="Q72" s="1"/>
    </row>
    <row r="73" spans="10:17">
      <c r="J73" s="24" t="s">
        <v>810</v>
      </c>
      <c r="K73" s="1"/>
      <c r="L73" s="1"/>
      <c r="M73" s="1">
        <v>1</v>
      </c>
      <c r="N73" s="1"/>
      <c r="O73" s="1"/>
      <c r="P73" s="1"/>
      <c r="Q73" s="1"/>
    </row>
    <row r="74" spans="10:17">
      <c r="J74" s="24" t="s">
        <v>811</v>
      </c>
      <c r="K74" s="1"/>
      <c r="L74" s="1">
        <v>2</v>
      </c>
      <c r="M74" s="1">
        <v>2</v>
      </c>
      <c r="N74" s="1"/>
      <c r="O74" s="1"/>
      <c r="P74" s="1"/>
      <c r="Q74" s="1"/>
    </row>
    <row r="75" spans="10:17">
      <c r="J75" s="24" t="s">
        <v>812</v>
      </c>
      <c r="K75" s="1"/>
      <c r="L75" s="1">
        <v>7</v>
      </c>
      <c r="M75" s="1">
        <v>3</v>
      </c>
      <c r="N75" s="1"/>
      <c r="O75" s="1"/>
      <c r="P75" s="1"/>
      <c r="Q75" s="1"/>
    </row>
    <row r="76" spans="10:17">
      <c r="J76" s="24" t="s">
        <v>813</v>
      </c>
      <c r="K76" s="1"/>
      <c r="L76" s="1">
        <v>5</v>
      </c>
      <c r="M76" s="1">
        <v>5</v>
      </c>
      <c r="N76" s="1"/>
      <c r="O76" s="1"/>
      <c r="P76" s="1"/>
      <c r="Q76" s="1"/>
    </row>
    <row r="77" spans="10:17">
      <c r="J77" s="24" t="s">
        <v>814</v>
      </c>
      <c r="K77" s="1"/>
      <c r="L77" s="1">
        <v>2</v>
      </c>
      <c r="M77" s="1"/>
      <c r="N77" s="1"/>
      <c r="O77" s="1"/>
      <c r="P77" s="1"/>
      <c r="Q77" s="1"/>
    </row>
    <row r="78" spans="10:17">
      <c r="J78" s="24" t="s">
        <v>815</v>
      </c>
      <c r="K78" s="1"/>
      <c r="L78" s="1">
        <v>5</v>
      </c>
      <c r="M78" s="1">
        <v>7</v>
      </c>
      <c r="N78" s="1"/>
      <c r="O78" s="1"/>
      <c r="P78" s="1"/>
      <c r="Q78" s="1"/>
    </row>
    <row r="79" spans="10:17">
      <c r="J79" s="24" t="s">
        <v>816</v>
      </c>
      <c r="K79" s="1"/>
      <c r="L79" s="1">
        <v>1</v>
      </c>
      <c r="M79" s="1">
        <v>1</v>
      </c>
      <c r="N79" s="1"/>
      <c r="O79" s="1"/>
      <c r="P79" s="1"/>
      <c r="Q79" s="1"/>
    </row>
    <row r="80" spans="10:17">
      <c r="J80" s="24" t="s">
        <v>817</v>
      </c>
      <c r="K80" s="1"/>
      <c r="L80" s="1">
        <v>1</v>
      </c>
      <c r="M80" s="1"/>
      <c r="N80" s="1"/>
      <c r="O80" s="1"/>
      <c r="P80" s="1"/>
      <c r="Q80" s="1"/>
    </row>
    <row r="81" spans="10:17">
      <c r="J81" s="24" t="s">
        <v>818</v>
      </c>
      <c r="K81" s="1"/>
      <c r="L81" s="1">
        <v>3</v>
      </c>
      <c r="M81" s="1"/>
      <c r="N81" s="1"/>
      <c r="O81" s="1"/>
      <c r="P81" s="1"/>
      <c r="Q81" s="1"/>
    </row>
    <row r="82" spans="10:17">
      <c r="J82" s="24" t="s">
        <v>819</v>
      </c>
      <c r="K82" s="1"/>
      <c r="L82" s="1"/>
      <c r="M82" s="1">
        <v>2</v>
      </c>
      <c r="N82" s="1"/>
      <c r="O82" s="1"/>
      <c r="P82" s="1"/>
      <c r="Q82" s="1"/>
    </row>
    <row r="83" spans="10:17">
      <c r="J83" s="24" t="s">
        <v>820</v>
      </c>
      <c r="K83" s="1"/>
      <c r="L83" s="1"/>
      <c r="M83" s="1">
        <v>1</v>
      </c>
      <c r="N83" s="1"/>
      <c r="O83" s="1"/>
      <c r="P83" s="1"/>
      <c r="Q83" s="1"/>
    </row>
    <row r="84" spans="10:17">
      <c r="J84" s="24" t="s">
        <v>821</v>
      </c>
      <c r="K84" s="1"/>
      <c r="L84" s="1">
        <v>4</v>
      </c>
      <c r="M84" s="1">
        <v>1</v>
      </c>
      <c r="N84" s="1"/>
      <c r="O84" s="1"/>
      <c r="P84" s="1"/>
      <c r="Q84" s="1"/>
    </row>
    <row r="85" spans="10:17">
      <c r="J85" s="24" t="s">
        <v>822</v>
      </c>
      <c r="K85" s="1"/>
      <c r="L85" s="1">
        <v>6</v>
      </c>
      <c r="M85" s="1">
        <v>1</v>
      </c>
      <c r="N85" s="1"/>
      <c r="O85" s="1"/>
      <c r="P85" s="1"/>
      <c r="Q85" s="1"/>
    </row>
    <row r="86" spans="10:17">
      <c r="J86" s="24" t="s">
        <v>823</v>
      </c>
      <c r="K86" s="1"/>
      <c r="L86" s="1"/>
      <c r="M86" s="1">
        <v>1</v>
      </c>
      <c r="N86" s="1"/>
      <c r="O86" s="1"/>
      <c r="P86" s="1"/>
      <c r="Q86" s="1"/>
    </row>
    <row r="87" spans="10:17">
      <c r="J87" s="24" t="s">
        <v>824</v>
      </c>
      <c r="K87" s="1"/>
      <c r="L87" s="1">
        <v>1</v>
      </c>
      <c r="M87" s="1">
        <v>4</v>
      </c>
      <c r="N87" s="1"/>
      <c r="O87" s="1"/>
      <c r="P87" s="1"/>
      <c r="Q87" s="1"/>
    </row>
    <row r="88" spans="10:17">
      <c r="J88" s="24" t="s">
        <v>825</v>
      </c>
      <c r="K88" s="1"/>
      <c r="L88" s="1">
        <v>1</v>
      </c>
      <c r="M88" s="1"/>
      <c r="N88" s="1"/>
      <c r="O88" s="1"/>
      <c r="P88" s="1"/>
      <c r="Q88" s="1"/>
    </row>
    <row r="89" spans="10:17">
      <c r="J89" s="24" t="s">
        <v>826</v>
      </c>
      <c r="K89" s="1"/>
      <c r="L89" s="1">
        <v>1</v>
      </c>
      <c r="M89" s="1"/>
      <c r="N89" s="1"/>
      <c r="O89" s="1"/>
      <c r="P89" s="1"/>
      <c r="Q89" s="1"/>
    </row>
    <row r="90" spans="10:17">
      <c r="J90" s="24" t="s">
        <v>827</v>
      </c>
      <c r="K90" s="1"/>
      <c r="L90" s="1">
        <v>203</v>
      </c>
      <c r="M90" s="1">
        <v>152</v>
      </c>
      <c r="N90" s="1">
        <v>110</v>
      </c>
      <c r="O90" s="1">
        <v>15</v>
      </c>
      <c r="P90" s="1"/>
      <c r="Q90" s="1"/>
    </row>
    <row r="91" spans="10:17">
      <c r="J91" s="24" t="s">
        <v>828</v>
      </c>
      <c r="K91" s="1"/>
      <c r="L91" s="1">
        <v>20</v>
      </c>
      <c r="M91" s="1">
        <v>21</v>
      </c>
      <c r="N91" s="1">
        <v>4</v>
      </c>
      <c r="O91" s="1"/>
      <c r="P91" s="1"/>
      <c r="Q91" s="1"/>
    </row>
    <row r="92" spans="10:17">
      <c r="J92" s="24" t="s">
        <v>829</v>
      </c>
      <c r="K92" s="1"/>
      <c r="L92" s="1">
        <v>8</v>
      </c>
      <c r="M92" s="1">
        <v>2</v>
      </c>
      <c r="N92" s="1">
        <v>3</v>
      </c>
      <c r="O92" s="1"/>
      <c r="P92" s="1"/>
      <c r="Q92" s="1"/>
    </row>
    <row r="93" spans="10:17">
      <c r="J93" s="24" t="s">
        <v>830</v>
      </c>
      <c r="K93" s="1"/>
      <c r="L93" s="1">
        <v>225</v>
      </c>
      <c r="M93" s="1">
        <v>285</v>
      </c>
      <c r="N93" s="1">
        <v>245</v>
      </c>
      <c r="O93" s="1">
        <v>233</v>
      </c>
      <c r="P93" s="1">
        <v>192</v>
      </c>
      <c r="Q93" s="1">
        <v>191</v>
      </c>
    </row>
    <row r="94" spans="10:17">
      <c r="J94" s="24" t="s">
        <v>831</v>
      </c>
      <c r="K94" s="1"/>
      <c r="L94" s="1">
        <v>6</v>
      </c>
      <c r="M94" s="1">
        <v>7</v>
      </c>
      <c r="N94" s="1">
        <v>1</v>
      </c>
      <c r="O94" s="1"/>
      <c r="P94" s="1"/>
      <c r="Q94" s="1"/>
    </row>
    <row r="95" spans="10:17">
      <c r="J95" s="24" t="s">
        <v>832</v>
      </c>
      <c r="K95" s="1"/>
      <c r="L95" s="1">
        <v>41</v>
      </c>
      <c r="M95" s="1">
        <v>40</v>
      </c>
      <c r="N95" s="1">
        <v>39</v>
      </c>
      <c r="O95" s="1">
        <v>49</v>
      </c>
      <c r="P95" s="1">
        <v>35</v>
      </c>
      <c r="Q95" s="1">
        <v>45</v>
      </c>
    </row>
    <row r="97" spans="1:17">
      <c r="B97" s="13"/>
      <c r="C97" s="13"/>
      <c r="D97" s="13"/>
      <c r="E97" s="13"/>
      <c r="F97" s="13"/>
      <c r="G97" s="13"/>
      <c r="H97" s="13"/>
    </row>
    <row r="98" spans="1:17">
      <c r="B98" s="13"/>
      <c r="C98" s="13"/>
      <c r="D98" s="13"/>
      <c r="E98" s="13"/>
      <c r="F98" s="13"/>
      <c r="G98" s="13"/>
      <c r="H98" s="13"/>
    </row>
    <row r="99" spans="1:17">
      <c r="A99" s="564" t="s">
        <v>942</v>
      </c>
      <c r="B99" s="564"/>
      <c r="C99" s="564"/>
      <c r="D99" s="564"/>
      <c r="E99" s="564"/>
      <c r="F99" s="564"/>
      <c r="G99" s="564"/>
      <c r="H99" s="564"/>
      <c r="J99" s="564" t="s">
        <v>942</v>
      </c>
      <c r="K99" s="564"/>
      <c r="L99" s="564"/>
      <c r="M99" s="564"/>
      <c r="N99" s="564"/>
      <c r="O99" s="564"/>
      <c r="P99" s="564"/>
      <c r="Q99" s="564"/>
    </row>
    <row r="100" spans="1:17">
      <c r="B100" s="13" t="s">
        <v>708</v>
      </c>
      <c r="C100" s="13" t="s">
        <v>709</v>
      </c>
      <c r="D100" s="13" t="s">
        <v>710</v>
      </c>
      <c r="E100" s="13" t="s">
        <v>711</v>
      </c>
      <c r="F100" s="13" t="s">
        <v>712</v>
      </c>
      <c r="G100" s="13" t="s">
        <v>713</v>
      </c>
      <c r="H100" s="13" t="s">
        <v>714</v>
      </c>
      <c r="J100" s="24" t="s">
        <v>764</v>
      </c>
      <c r="K100" s="1"/>
      <c r="L100" s="1">
        <v>4</v>
      </c>
      <c r="M100" s="1"/>
      <c r="N100" s="1">
        <v>2</v>
      </c>
      <c r="O100" s="1"/>
      <c r="P100" s="1"/>
      <c r="Q100" s="1"/>
    </row>
    <row r="101" spans="1:17">
      <c r="A101" s="24" t="s">
        <v>716</v>
      </c>
      <c r="B101" s="1"/>
      <c r="C101" s="1">
        <v>9</v>
      </c>
      <c r="D101" s="1">
        <v>8</v>
      </c>
      <c r="E101" s="1"/>
      <c r="F101" s="1"/>
      <c r="G101" s="1"/>
      <c r="H101" s="1"/>
      <c r="J101" s="24" t="s">
        <v>765</v>
      </c>
      <c r="K101" s="1"/>
      <c r="L101" s="1">
        <v>6</v>
      </c>
      <c r="M101" s="1">
        <v>12</v>
      </c>
      <c r="N101" s="1">
        <v>6</v>
      </c>
      <c r="O101" s="1"/>
      <c r="P101" s="1"/>
      <c r="Q101" s="1"/>
    </row>
    <row r="102" spans="1:17">
      <c r="A102" s="24" t="s">
        <v>717</v>
      </c>
      <c r="B102" s="1"/>
      <c r="C102" s="1"/>
      <c r="D102" s="1"/>
      <c r="E102" s="1">
        <v>4</v>
      </c>
      <c r="F102" s="1"/>
      <c r="G102" s="1"/>
      <c r="H102" s="1"/>
      <c r="J102" s="24" t="s">
        <v>766</v>
      </c>
      <c r="K102" s="1"/>
      <c r="L102" s="1">
        <v>31</v>
      </c>
      <c r="M102" s="1">
        <v>19</v>
      </c>
      <c r="N102" s="1">
        <v>12</v>
      </c>
      <c r="O102" s="1">
        <v>1</v>
      </c>
      <c r="P102" s="1"/>
      <c r="Q102" s="1"/>
    </row>
    <row r="103" spans="1:17">
      <c r="A103" s="24" t="s">
        <v>718</v>
      </c>
      <c r="B103" s="1"/>
      <c r="C103" s="1"/>
      <c r="D103" s="1"/>
      <c r="E103" s="1">
        <v>9</v>
      </c>
      <c r="F103" s="1"/>
      <c r="G103" s="1"/>
      <c r="H103" s="1"/>
      <c r="J103" s="24" t="s">
        <v>767</v>
      </c>
      <c r="K103" s="1"/>
      <c r="L103" s="1">
        <v>1</v>
      </c>
      <c r="M103" s="1"/>
      <c r="N103" s="1"/>
      <c r="O103" s="1">
        <v>1</v>
      </c>
      <c r="P103" s="1"/>
      <c r="Q103" s="1"/>
    </row>
    <row r="104" spans="1:17">
      <c r="A104" s="24" t="s">
        <v>719</v>
      </c>
      <c r="B104" s="1"/>
      <c r="C104" s="1">
        <v>62</v>
      </c>
      <c r="D104" s="1">
        <v>50</v>
      </c>
      <c r="E104" s="1">
        <v>20</v>
      </c>
      <c r="F104" s="1"/>
      <c r="G104" s="1"/>
      <c r="H104" s="1"/>
      <c r="J104" s="24" t="s">
        <v>768</v>
      </c>
      <c r="K104" s="1"/>
      <c r="L104" s="1"/>
      <c r="M104" s="1"/>
      <c r="N104" s="1">
        <v>1</v>
      </c>
      <c r="O104" s="1"/>
      <c r="P104" s="1"/>
      <c r="Q104" s="1"/>
    </row>
    <row r="105" spans="1:17">
      <c r="A105" s="24" t="s">
        <v>722</v>
      </c>
      <c r="B105" s="1"/>
      <c r="C105" s="1"/>
      <c r="D105" s="1"/>
      <c r="E105" s="1">
        <v>5</v>
      </c>
      <c r="F105" s="1"/>
      <c r="G105" s="1"/>
      <c r="H105" s="1"/>
      <c r="J105" s="24" t="s">
        <v>769</v>
      </c>
      <c r="K105" s="1"/>
      <c r="L105" s="1">
        <v>4</v>
      </c>
      <c r="M105" s="1">
        <v>1</v>
      </c>
      <c r="N105" s="1"/>
      <c r="O105" s="1"/>
      <c r="P105" s="1"/>
      <c r="Q105" s="1"/>
    </row>
    <row r="106" spans="1:17">
      <c r="A106" s="24" t="s">
        <v>723</v>
      </c>
      <c r="B106" s="1"/>
      <c r="C106" s="1">
        <v>14</v>
      </c>
      <c r="D106" s="1">
        <v>9</v>
      </c>
      <c r="E106" s="1">
        <v>7</v>
      </c>
      <c r="F106" s="1">
        <v>1</v>
      </c>
      <c r="G106" s="1"/>
      <c r="H106" s="1"/>
      <c r="J106" s="24" t="s">
        <v>771</v>
      </c>
      <c r="K106" s="1"/>
      <c r="L106" s="1">
        <v>12</v>
      </c>
      <c r="M106" s="1">
        <v>9</v>
      </c>
      <c r="N106" s="1">
        <v>9</v>
      </c>
      <c r="O106" s="1">
        <v>1</v>
      </c>
      <c r="P106" s="1"/>
      <c r="Q106" s="1"/>
    </row>
    <row r="107" spans="1:17">
      <c r="A107" s="24" t="s">
        <v>724</v>
      </c>
      <c r="B107" s="1"/>
      <c r="C107" s="1">
        <v>4</v>
      </c>
      <c r="D107" s="1">
        <v>3</v>
      </c>
      <c r="E107" s="1">
        <v>4</v>
      </c>
      <c r="F107" s="1"/>
      <c r="G107" s="1"/>
      <c r="H107" s="1"/>
      <c r="J107" s="24" t="s">
        <v>773</v>
      </c>
      <c r="K107" s="1"/>
      <c r="L107" s="1"/>
      <c r="M107" s="1"/>
      <c r="N107" s="1">
        <v>1</v>
      </c>
      <c r="O107" s="1"/>
      <c r="P107" s="1"/>
      <c r="Q107" s="1"/>
    </row>
    <row r="108" spans="1:17">
      <c r="A108" s="24" t="s">
        <v>726</v>
      </c>
      <c r="B108" s="1"/>
      <c r="C108" s="1">
        <v>37</v>
      </c>
      <c r="D108" s="1">
        <v>15</v>
      </c>
      <c r="E108" s="1">
        <v>21</v>
      </c>
      <c r="F108" s="1">
        <v>6</v>
      </c>
      <c r="G108" s="1">
        <v>2</v>
      </c>
      <c r="H108" s="1"/>
      <c r="J108" s="24" t="s">
        <v>775</v>
      </c>
      <c r="K108" s="1"/>
      <c r="L108" s="1">
        <v>43</v>
      </c>
      <c r="M108" s="1">
        <v>23</v>
      </c>
      <c r="N108" s="1">
        <v>35</v>
      </c>
      <c r="O108" s="1"/>
      <c r="P108" s="1"/>
      <c r="Q108" s="1"/>
    </row>
    <row r="109" spans="1:17">
      <c r="A109" s="24" t="s">
        <v>727</v>
      </c>
      <c r="B109" s="1"/>
      <c r="C109" s="1">
        <v>11</v>
      </c>
      <c r="D109" s="1">
        <v>4</v>
      </c>
      <c r="E109" s="1">
        <v>5</v>
      </c>
      <c r="F109" s="1">
        <v>1</v>
      </c>
      <c r="G109" s="1"/>
      <c r="H109" s="1"/>
      <c r="J109" s="24" t="s">
        <v>776</v>
      </c>
      <c r="K109" s="1"/>
      <c r="L109" s="1"/>
      <c r="M109" s="1">
        <v>1</v>
      </c>
      <c r="N109" s="1">
        <v>2</v>
      </c>
      <c r="O109" s="1"/>
      <c r="P109" s="1"/>
      <c r="Q109" s="1"/>
    </row>
    <row r="110" spans="1:17">
      <c r="A110" s="24" t="s">
        <v>728</v>
      </c>
      <c r="B110" s="1"/>
      <c r="C110" s="1">
        <v>33</v>
      </c>
      <c r="D110" s="1">
        <v>24</v>
      </c>
      <c r="E110" s="1">
        <v>32</v>
      </c>
      <c r="F110" s="1">
        <v>3</v>
      </c>
      <c r="G110" s="1"/>
      <c r="H110" s="1"/>
      <c r="J110" s="24" t="s">
        <v>777</v>
      </c>
      <c r="K110" s="1"/>
      <c r="L110" s="1">
        <v>5</v>
      </c>
      <c r="M110" s="1">
        <v>2</v>
      </c>
      <c r="N110" s="1">
        <v>3</v>
      </c>
      <c r="O110" s="1"/>
      <c r="P110" s="1"/>
      <c r="Q110" s="1"/>
    </row>
    <row r="111" spans="1:17">
      <c r="A111" s="24" t="s">
        <v>729</v>
      </c>
      <c r="B111" s="1"/>
      <c r="C111" s="1">
        <v>1</v>
      </c>
      <c r="D111" s="1"/>
      <c r="E111" s="1"/>
      <c r="F111" s="1"/>
      <c r="G111" s="1"/>
      <c r="H111" s="1"/>
      <c r="J111" s="24" t="s">
        <v>778</v>
      </c>
      <c r="K111" s="1"/>
      <c r="L111" s="1">
        <v>6</v>
      </c>
      <c r="M111" s="1">
        <v>6</v>
      </c>
      <c r="N111" s="1">
        <v>3</v>
      </c>
      <c r="O111" s="1">
        <v>1</v>
      </c>
      <c r="P111" s="1"/>
      <c r="Q111" s="1"/>
    </row>
    <row r="112" spans="1:17">
      <c r="A112" s="24" t="s">
        <v>730</v>
      </c>
      <c r="B112" s="1"/>
      <c r="C112" s="1">
        <v>9</v>
      </c>
      <c r="D112" s="1">
        <v>2</v>
      </c>
      <c r="E112" s="1">
        <v>3</v>
      </c>
      <c r="F112" s="1"/>
      <c r="G112" s="1"/>
      <c r="H112" s="1"/>
      <c r="J112" s="24" t="s">
        <v>779</v>
      </c>
      <c r="K112" s="1"/>
      <c r="L112" s="1">
        <v>7</v>
      </c>
      <c r="M112" s="1">
        <v>6</v>
      </c>
      <c r="N112" s="1">
        <v>3</v>
      </c>
      <c r="O112" s="1"/>
      <c r="P112" s="1"/>
      <c r="Q112" s="1"/>
    </row>
    <row r="113" spans="1:17">
      <c r="A113" s="24" t="s">
        <v>732</v>
      </c>
      <c r="B113" s="1"/>
      <c r="C113" s="1">
        <v>45</v>
      </c>
      <c r="D113" s="1">
        <v>21</v>
      </c>
      <c r="E113" s="1">
        <v>21</v>
      </c>
      <c r="F113" s="1"/>
      <c r="G113" s="1"/>
      <c r="H113" s="1"/>
      <c r="J113" s="24" t="s">
        <v>780</v>
      </c>
      <c r="K113" s="1"/>
      <c r="L113" s="1">
        <v>2</v>
      </c>
      <c r="M113" s="1">
        <v>3</v>
      </c>
      <c r="N113" s="1">
        <v>2</v>
      </c>
      <c r="O113" s="1"/>
      <c r="P113" s="1"/>
      <c r="Q113" s="1"/>
    </row>
    <row r="114" spans="1:17">
      <c r="A114" s="24" t="s">
        <v>733</v>
      </c>
      <c r="B114" s="1"/>
      <c r="C114" s="1">
        <v>4</v>
      </c>
      <c r="D114" s="1">
        <v>2</v>
      </c>
      <c r="E114" s="1">
        <v>2</v>
      </c>
      <c r="F114" s="1"/>
      <c r="G114" s="1"/>
      <c r="H114" s="1"/>
      <c r="J114" s="24" t="s">
        <v>781</v>
      </c>
      <c r="K114" s="1"/>
      <c r="L114" s="1">
        <v>3</v>
      </c>
      <c r="M114" s="1">
        <v>3</v>
      </c>
      <c r="N114" s="1">
        <v>1</v>
      </c>
      <c r="O114" s="1"/>
      <c r="P114" s="1"/>
      <c r="Q114" s="1"/>
    </row>
    <row r="115" spans="1:17">
      <c r="A115" s="24" t="s">
        <v>734</v>
      </c>
      <c r="B115" s="1"/>
      <c r="C115" s="1">
        <v>4</v>
      </c>
      <c r="D115" s="1">
        <v>2</v>
      </c>
      <c r="E115" s="1">
        <v>2</v>
      </c>
      <c r="F115" s="1"/>
      <c r="G115" s="1"/>
      <c r="H115" s="1"/>
      <c r="J115" s="24" t="s">
        <v>782</v>
      </c>
      <c r="K115" s="1"/>
      <c r="L115" s="1">
        <v>4</v>
      </c>
      <c r="M115" s="1">
        <v>2</v>
      </c>
      <c r="N115" s="1">
        <v>2</v>
      </c>
      <c r="O115" s="1"/>
      <c r="P115" s="1"/>
      <c r="Q115" s="1"/>
    </row>
    <row r="116" spans="1:17">
      <c r="A116" s="24" t="s">
        <v>735</v>
      </c>
      <c r="B116" s="1"/>
      <c r="C116" s="1">
        <v>7</v>
      </c>
      <c r="D116" s="1">
        <v>5</v>
      </c>
      <c r="E116" s="1">
        <v>4</v>
      </c>
      <c r="F116" s="1"/>
      <c r="G116" s="1"/>
      <c r="H116" s="1"/>
      <c r="J116" s="24" t="s">
        <v>783</v>
      </c>
      <c r="K116" s="1"/>
      <c r="L116" s="1"/>
      <c r="M116" s="1"/>
      <c r="N116" s="1">
        <v>11</v>
      </c>
      <c r="O116" s="1"/>
      <c r="P116" s="1"/>
      <c r="Q116" s="1"/>
    </row>
    <row r="117" spans="1:17">
      <c r="A117" s="24" t="s">
        <v>736</v>
      </c>
      <c r="B117" s="1"/>
      <c r="C117" s="1">
        <v>1</v>
      </c>
      <c r="D117" s="1"/>
      <c r="E117" s="1"/>
      <c r="F117" s="1"/>
      <c r="G117" s="1"/>
      <c r="H117" s="1"/>
      <c r="J117" s="24" t="s">
        <v>784</v>
      </c>
      <c r="K117" s="1"/>
      <c r="L117" s="1"/>
      <c r="M117" s="1">
        <v>2</v>
      </c>
      <c r="N117" s="1"/>
      <c r="O117" s="1"/>
      <c r="P117" s="1"/>
      <c r="Q117" s="1"/>
    </row>
    <row r="118" spans="1:17">
      <c r="A118" s="24" t="s">
        <v>737</v>
      </c>
      <c r="B118" s="1"/>
      <c r="C118" s="1">
        <v>2</v>
      </c>
      <c r="D118" s="1">
        <v>1</v>
      </c>
      <c r="E118" s="1">
        <v>1</v>
      </c>
      <c r="F118" s="1"/>
      <c r="G118" s="1"/>
      <c r="H118" s="1"/>
      <c r="J118" s="24" t="s">
        <v>785</v>
      </c>
      <c r="K118" s="1"/>
      <c r="L118" s="1"/>
      <c r="M118" s="1">
        <v>1</v>
      </c>
      <c r="N118" s="1">
        <v>2</v>
      </c>
      <c r="O118" s="1"/>
      <c r="P118" s="1"/>
      <c r="Q118" s="1"/>
    </row>
    <row r="119" spans="1:17">
      <c r="A119" s="24" t="s">
        <v>738</v>
      </c>
      <c r="B119" s="1"/>
      <c r="C119" s="1">
        <v>7</v>
      </c>
      <c r="D119" s="1">
        <v>6</v>
      </c>
      <c r="E119" s="1">
        <v>1</v>
      </c>
      <c r="F119" s="1"/>
      <c r="G119" s="1"/>
      <c r="H119" s="1"/>
      <c r="J119" s="24" t="s">
        <v>786</v>
      </c>
      <c r="K119" s="1"/>
      <c r="L119" s="1">
        <v>5</v>
      </c>
      <c r="M119" s="1">
        <v>3</v>
      </c>
      <c r="N119" s="1">
        <v>2</v>
      </c>
      <c r="O119" s="1"/>
      <c r="P119" s="1"/>
      <c r="Q119" s="1"/>
    </row>
    <row r="120" spans="1:17">
      <c r="A120" s="24" t="s">
        <v>739</v>
      </c>
      <c r="B120" s="1"/>
      <c r="C120" s="1">
        <v>21</v>
      </c>
      <c r="D120" s="1">
        <v>11</v>
      </c>
      <c r="E120" s="1">
        <v>4</v>
      </c>
      <c r="F120" s="1"/>
      <c r="G120" s="1"/>
      <c r="H120" s="1"/>
      <c r="J120" s="24" t="s">
        <v>788</v>
      </c>
      <c r="K120" s="1"/>
      <c r="L120" s="1">
        <v>31</v>
      </c>
      <c r="M120" s="1">
        <v>19</v>
      </c>
      <c r="N120" s="1">
        <v>21</v>
      </c>
      <c r="O120" s="1"/>
      <c r="P120" s="1"/>
      <c r="Q120" s="1"/>
    </row>
    <row r="121" spans="1:17">
      <c r="A121" s="24" t="s">
        <v>741</v>
      </c>
      <c r="B121" s="1"/>
      <c r="C121" s="1">
        <v>6</v>
      </c>
      <c r="D121" s="1"/>
      <c r="E121" s="1">
        <v>4</v>
      </c>
      <c r="F121" s="1">
        <v>1</v>
      </c>
      <c r="G121" s="1"/>
      <c r="H121" s="1"/>
      <c r="J121" s="24" t="s">
        <v>789</v>
      </c>
      <c r="K121" s="1"/>
      <c r="L121" s="1">
        <v>51</v>
      </c>
      <c r="M121" s="1">
        <v>47</v>
      </c>
      <c r="N121" s="1">
        <v>12</v>
      </c>
      <c r="O121" s="1"/>
      <c r="P121" s="1"/>
      <c r="Q121" s="1"/>
    </row>
    <row r="122" spans="1:17">
      <c r="A122" s="24" t="s">
        <v>742</v>
      </c>
      <c r="B122" s="1"/>
      <c r="C122" s="1">
        <v>75</v>
      </c>
      <c r="D122" s="1">
        <v>51</v>
      </c>
      <c r="E122" s="1">
        <v>30</v>
      </c>
      <c r="F122" s="1"/>
      <c r="G122" s="1"/>
      <c r="H122" s="1"/>
      <c r="J122" s="24" t="s">
        <v>790</v>
      </c>
      <c r="K122" s="1"/>
      <c r="L122" s="1"/>
      <c r="M122" s="1"/>
      <c r="N122" s="1">
        <v>1</v>
      </c>
      <c r="O122" s="1"/>
      <c r="P122" s="1"/>
      <c r="Q122" s="1"/>
    </row>
    <row r="123" spans="1:17">
      <c r="A123" s="24" t="s">
        <v>743</v>
      </c>
      <c r="B123" s="1"/>
      <c r="C123" s="1">
        <v>11</v>
      </c>
      <c r="D123" s="1">
        <v>5</v>
      </c>
      <c r="E123" s="1"/>
      <c r="F123" s="1"/>
      <c r="G123" s="1"/>
      <c r="H123" s="1"/>
      <c r="J123" s="608" t="s">
        <v>791</v>
      </c>
      <c r="K123" s="609"/>
      <c r="L123" s="1">
        <v>168</v>
      </c>
      <c r="M123" s="1">
        <v>162</v>
      </c>
      <c r="N123" s="1">
        <v>150</v>
      </c>
      <c r="O123" s="1">
        <v>1</v>
      </c>
      <c r="P123" s="1"/>
      <c r="Q123" s="1"/>
    </row>
    <row r="124" spans="1:17">
      <c r="A124" s="24" t="s">
        <v>744</v>
      </c>
      <c r="B124" s="1"/>
      <c r="C124" s="1">
        <v>28</v>
      </c>
      <c r="D124" s="1">
        <v>13</v>
      </c>
      <c r="E124" s="1">
        <v>4</v>
      </c>
      <c r="F124" s="1"/>
      <c r="G124" s="1"/>
      <c r="H124" s="1"/>
      <c r="J124" s="24" t="s">
        <v>792</v>
      </c>
      <c r="K124" s="1"/>
      <c r="L124" s="1">
        <v>40</v>
      </c>
      <c r="M124" s="1">
        <v>40</v>
      </c>
      <c r="N124" s="1">
        <v>44</v>
      </c>
      <c r="O124" s="1"/>
      <c r="P124" s="1"/>
      <c r="Q124" s="1"/>
    </row>
    <row r="125" spans="1:17">
      <c r="A125" s="24" t="s">
        <v>745</v>
      </c>
      <c r="B125" s="1"/>
      <c r="C125" s="1">
        <v>19</v>
      </c>
      <c r="D125" s="1">
        <v>8</v>
      </c>
      <c r="E125" s="1">
        <v>3</v>
      </c>
      <c r="F125" s="1"/>
      <c r="G125" s="1"/>
      <c r="H125" s="1"/>
      <c r="J125" s="24" t="s">
        <v>793</v>
      </c>
      <c r="K125" s="1"/>
      <c r="L125" s="1"/>
      <c r="M125" s="1"/>
      <c r="N125" s="1">
        <v>6</v>
      </c>
      <c r="O125" s="1"/>
      <c r="P125" s="1"/>
      <c r="Q125" s="1"/>
    </row>
    <row r="126" spans="1:17">
      <c r="A126" s="24" t="s">
        <v>746</v>
      </c>
      <c r="B126" s="1"/>
      <c r="C126" s="1">
        <v>2</v>
      </c>
      <c r="D126" s="1"/>
      <c r="E126" s="1">
        <v>1</v>
      </c>
      <c r="F126" s="1"/>
      <c r="G126" s="1"/>
      <c r="H126" s="1"/>
      <c r="J126" s="24" t="s">
        <v>794</v>
      </c>
      <c r="K126" s="1"/>
      <c r="L126" s="1"/>
      <c r="M126" s="1"/>
      <c r="N126" s="1">
        <v>1</v>
      </c>
      <c r="O126" s="1"/>
      <c r="P126" s="1"/>
      <c r="Q126" s="1"/>
    </row>
    <row r="127" spans="1:17">
      <c r="A127" s="24" t="s">
        <v>747</v>
      </c>
      <c r="B127" s="1"/>
      <c r="C127" s="1"/>
      <c r="D127" s="1">
        <v>1</v>
      </c>
      <c r="E127" s="1"/>
      <c r="F127" s="1"/>
      <c r="G127" s="1"/>
      <c r="H127" s="1"/>
      <c r="J127" s="24" t="s">
        <v>795</v>
      </c>
      <c r="K127" s="1"/>
      <c r="L127" s="1">
        <v>6</v>
      </c>
      <c r="M127" s="1">
        <v>9</v>
      </c>
      <c r="N127" s="1">
        <v>16</v>
      </c>
      <c r="O127" s="1"/>
      <c r="P127" s="1"/>
      <c r="Q127" s="1"/>
    </row>
    <row r="128" spans="1:17">
      <c r="A128" s="24" t="s">
        <v>748</v>
      </c>
      <c r="B128" s="1"/>
      <c r="C128" s="1"/>
      <c r="D128" s="1">
        <v>1</v>
      </c>
      <c r="E128" s="1"/>
      <c r="F128" s="1"/>
      <c r="G128" s="1"/>
      <c r="H128" s="1"/>
      <c r="J128" s="24" t="s">
        <v>796</v>
      </c>
      <c r="K128" s="1"/>
      <c r="L128" s="1">
        <v>9</v>
      </c>
      <c r="M128" s="1">
        <v>7</v>
      </c>
      <c r="N128" s="1">
        <v>4</v>
      </c>
      <c r="O128" s="1"/>
      <c r="P128" s="1"/>
      <c r="Q128" s="1"/>
    </row>
    <row r="129" spans="1:17">
      <c r="A129" s="24" t="s">
        <v>751</v>
      </c>
      <c r="B129" s="1"/>
      <c r="C129" s="1">
        <v>14</v>
      </c>
      <c r="D129" s="1">
        <v>15</v>
      </c>
      <c r="E129" s="1">
        <v>15</v>
      </c>
      <c r="F129" s="1"/>
      <c r="G129" s="1"/>
      <c r="H129" s="1"/>
      <c r="J129" s="24" t="s">
        <v>797</v>
      </c>
      <c r="K129" s="1"/>
      <c r="L129" s="1"/>
      <c r="M129" s="1">
        <v>4</v>
      </c>
      <c r="N129" s="1">
        <v>2</v>
      </c>
      <c r="O129" s="1"/>
      <c r="P129" s="1"/>
      <c r="Q129" s="1"/>
    </row>
    <row r="130" spans="1:17">
      <c r="A130" s="24" t="s">
        <v>754</v>
      </c>
      <c r="B130" s="1"/>
      <c r="C130" s="1">
        <v>9</v>
      </c>
      <c r="D130" s="1">
        <v>5</v>
      </c>
      <c r="E130" s="1">
        <v>7</v>
      </c>
      <c r="F130" s="1">
        <v>2</v>
      </c>
      <c r="G130" s="1"/>
      <c r="H130" s="1"/>
      <c r="J130" s="24" t="s">
        <v>798</v>
      </c>
      <c r="K130" s="1"/>
      <c r="L130" s="1">
        <v>7</v>
      </c>
      <c r="M130" s="1">
        <v>2</v>
      </c>
      <c r="N130" s="1">
        <v>2</v>
      </c>
      <c r="O130" s="1"/>
      <c r="P130" s="1"/>
      <c r="Q130" s="1"/>
    </row>
    <row r="131" spans="1:17">
      <c r="A131" s="24" t="s">
        <v>755</v>
      </c>
      <c r="B131" s="1"/>
      <c r="C131" s="1">
        <v>3</v>
      </c>
      <c r="D131" s="1"/>
      <c r="E131" s="1">
        <v>1</v>
      </c>
      <c r="F131" s="1"/>
      <c r="G131" s="1"/>
      <c r="H131" s="1"/>
      <c r="J131" s="24" t="s">
        <v>799</v>
      </c>
      <c r="K131" s="1"/>
      <c r="L131" s="1"/>
      <c r="M131" s="1">
        <v>1</v>
      </c>
      <c r="N131" s="1">
        <v>2</v>
      </c>
      <c r="O131" s="1"/>
      <c r="P131" s="1"/>
      <c r="Q131" s="1"/>
    </row>
    <row r="132" spans="1:17">
      <c r="A132" s="24" t="s">
        <v>756</v>
      </c>
      <c r="B132" s="1"/>
      <c r="C132" s="1">
        <v>3</v>
      </c>
      <c r="D132" s="1">
        <v>1</v>
      </c>
      <c r="E132" s="1">
        <v>1</v>
      </c>
      <c r="F132" s="1"/>
      <c r="G132" s="1"/>
      <c r="H132" s="1"/>
      <c r="J132" s="24" t="s">
        <v>800</v>
      </c>
      <c r="K132" s="1"/>
      <c r="L132" s="1">
        <v>17</v>
      </c>
      <c r="M132" s="1">
        <v>3</v>
      </c>
      <c r="N132" s="1">
        <v>4</v>
      </c>
      <c r="O132" s="1"/>
      <c r="P132" s="1"/>
      <c r="Q132" s="1"/>
    </row>
    <row r="133" spans="1:17">
      <c r="A133" s="24" t="s">
        <v>758</v>
      </c>
      <c r="B133" s="1"/>
      <c r="C133" s="1">
        <v>9</v>
      </c>
      <c r="D133" s="1">
        <v>3</v>
      </c>
      <c r="E133" s="1">
        <v>6</v>
      </c>
      <c r="F133" s="1"/>
      <c r="G133" s="1"/>
      <c r="H133" s="1"/>
      <c r="J133" s="24" t="s">
        <v>801</v>
      </c>
      <c r="K133" s="1"/>
      <c r="L133" s="1">
        <v>26</v>
      </c>
      <c r="M133" s="1">
        <v>12</v>
      </c>
      <c r="N133" s="1">
        <v>3</v>
      </c>
      <c r="O133" s="1"/>
      <c r="P133" s="1"/>
      <c r="Q133" s="1"/>
    </row>
    <row r="134" spans="1:17">
      <c r="A134" s="24" t="s">
        <v>759</v>
      </c>
      <c r="B134" s="1"/>
      <c r="C134" s="1"/>
      <c r="D134" s="1"/>
      <c r="E134" s="1">
        <v>2</v>
      </c>
      <c r="F134" s="1"/>
      <c r="G134" s="1"/>
      <c r="H134" s="1"/>
      <c r="J134" s="24" t="s">
        <v>803</v>
      </c>
      <c r="K134" s="1"/>
      <c r="L134" s="1">
        <v>39</v>
      </c>
      <c r="M134" s="1">
        <v>28</v>
      </c>
      <c r="N134" s="1">
        <v>20</v>
      </c>
      <c r="O134" s="1"/>
      <c r="P134" s="1"/>
      <c r="Q134" s="1"/>
    </row>
    <row r="135" spans="1:17">
      <c r="A135" s="24" t="s">
        <v>760</v>
      </c>
      <c r="B135" s="1"/>
      <c r="C135" s="1">
        <v>10</v>
      </c>
      <c r="D135" s="1">
        <v>3</v>
      </c>
      <c r="E135" s="1">
        <v>5</v>
      </c>
      <c r="F135" s="1"/>
      <c r="G135" s="1"/>
      <c r="H135" s="1"/>
      <c r="J135" s="24" t="s">
        <v>827</v>
      </c>
      <c r="K135" s="1"/>
      <c r="L135" s="1">
        <v>99</v>
      </c>
      <c r="M135" s="1">
        <v>81</v>
      </c>
      <c r="N135" s="1">
        <v>86</v>
      </c>
      <c r="O135" s="1"/>
      <c r="P135" s="1"/>
      <c r="Q135" s="1"/>
    </row>
    <row r="136" spans="1:17">
      <c r="A136" s="24" t="s">
        <v>761</v>
      </c>
      <c r="B136" s="1"/>
      <c r="C136" s="1">
        <v>6</v>
      </c>
      <c r="D136" s="1">
        <v>7</v>
      </c>
      <c r="E136" s="1">
        <v>6</v>
      </c>
      <c r="F136" s="1"/>
      <c r="G136" s="1"/>
      <c r="H136" s="1"/>
      <c r="J136" s="24" t="s">
        <v>828</v>
      </c>
      <c r="K136" s="1"/>
      <c r="L136" s="1">
        <v>13</v>
      </c>
      <c r="M136" s="1">
        <v>10</v>
      </c>
      <c r="N136" s="1">
        <v>4</v>
      </c>
      <c r="O136" s="1"/>
      <c r="P136" s="1"/>
      <c r="Q136" s="1"/>
    </row>
    <row r="137" spans="1:17">
      <c r="A137" s="24" t="s">
        <v>762</v>
      </c>
      <c r="B137" s="1"/>
      <c r="C137" s="1">
        <v>6</v>
      </c>
      <c r="D137" s="1">
        <v>7</v>
      </c>
      <c r="E137" s="1">
        <v>8</v>
      </c>
      <c r="F137" s="1"/>
      <c r="G137" s="1"/>
      <c r="H137" s="1"/>
      <c r="J137" s="24" t="s">
        <v>829</v>
      </c>
      <c r="K137" s="1"/>
      <c r="L137" s="1">
        <v>7</v>
      </c>
      <c r="M137" s="1"/>
      <c r="N137" s="1">
        <v>2</v>
      </c>
      <c r="O137" s="1"/>
      <c r="P137" s="1"/>
      <c r="Q137" s="1"/>
    </row>
    <row r="138" spans="1:17">
      <c r="A138" s="24" t="s">
        <v>763</v>
      </c>
      <c r="B138" s="1"/>
      <c r="C138" s="1">
        <v>1</v>
      </c>
      <c r="D138" s="1"/>
      <c r="E138" s="1"/>
      <c r="F138" s="1"/>
      <c r="G138" s="1"/>
      <c r="H138" s="1"/>
    </row>
    <row r="140" spans="1:17">
      <c r="A140" s="451" t="s">
        <v>943</v>
      </c>
      <c r="B140" s="448"/>
      <c r="C140" s="448"/>
      <c r="D140" s="448"/>
      <c r="E140" s="448"/>
      <c r="F140" s="448"/>
      <c r="G140" s="448"/>
      <c r="H140" s="448"/>
    </row>
    <row r="141" spans="1:17">
      <c r="B141" s="13" t="s">
        <v>708</v>
      </c>
      <c r="C141" s="13" t="s">
        <v>709</v>
      </c>
      <c r="D141" s="13" t="s">
        <v>710</v>
      </c>
      <c r="E141" s="13" t="s">
        <v>711</v>
      </c>
      <c r="F141" s="13" t="s">
        <v>712</v>
      </c>
      <c r="G141" s="13" t="s">
        <v>713</v>
      </c>
      <c r="H141" s="13" t="s">
        <v>714</v>
      </c>
    </row>
    <row r="142" spans="1:17">
      <c r="A142" s="24" t="s">
        <v>721</v>
      </c>
      <c r="B142" s="1"/>
      <c r="C142" s="1"/>
      <c r="D142" s="1"/>
      <c r="E142" s="1">
        <v>2</v>
      </c>
      <c r="F142" s="1"/>
      <c r="G142" s="1"/>
      <c r="H142" s="1"/>
    </row>
    <row r="143" spans="1:17">
      <c r="A143" s="24" t="s">
        <v>723</v>
      </c>
      <c r="B143" s="1"/>
      <c r="C143" s="1"/>
      <c r="D143" s="1"/>
      <c r="E143" s="1">
        <v>1</v>
      </c>
      <c r="F143" s="1"/>
      <c r="G143" s="1"/>
      <c r="H143" s="1"/>
    </row>
    <row r="144" spans="1:17">
      <c r="A144" s="24" t="s">
        <v>732</v>
      </c>
      <c r="B144" s="1"/>
      <c r="C144" s="1">
        <v>6</v>
      </c>
      <c r="D144" s="1">
        <v>3</v>
      </c>
      <c r="E144" s="1">
        <v>3</v>
      </c>
      <c r="F144" s="1">
        <v>2</v>
      </c>
      <c r="G144" s="1">
        <v>2</v>
      </c>
      <c r="H144" s="1"/>
    </row>
    <row r="145" spans="1:8">
      <c r="A145" s="24" t="s">
        <v>775</v>
      </c>
      <c r="B145" s="1"/>
      <c r="C145" s="1"/>
      <c r="D145" s="1">
        <v>3</v>
      </c>
      <c r="E145" s="1"/>
      <c r="F145" s="1"/>
      <c r="G145" s="1"/>
      <c r="H145" s="1"/>
    </row>
    <row r="146" spans="1:8">
      <c r="A146" s="24" t="s">
        <v>789</v>
      </c>
      <c r="B146" s="1"/>
      <c r="C146" s="1">
        <v>7</v>
      </c>
      <c r="D146" s="1">
        <v>3</v>
      </c>
      <c r="E146" s="1">
        <v>1</v>
      </c>
      <c r="F146" s="1">
        <v>1</v>
      </c>
      <c r="G146" s="1"/>
      <c r="H146" s="1"/>
    </row>
    <row r="147" spans="1:8">
      <c r="A147" s="24" t="s">
        <v>791</v>
      </c>
      <c r="B147" s="1"/>
      <c r="C147" s="1">
        <v>73</v>
      </c>
      <c r="D147" s="1">
        <v>57</v>
      </c>
      <c r="E147" s="1">
        <v>19</v>
      </c>
      <c r="F147" s="1">
        <v>39</v>
      </c>
      <c r="G147" s="1"/>
      <c r="H147" s="1"/>
    </row>
    <row r="148" spans="1:8">
      <c r="A148" s="24" t="s">
        <v>801</v>
      </c>
      <c r="B148" s="1"/>
      <c r="C148" s="1">
        <v>7</v>
      </c>
      <c r="D148" s="1">
        <v>2</v>
      </c>
      <c r="E148" s="1"/>
      <c r="F148" s="1"/>
      <c r="G148" s="1"/>
      <c r="H148" s="1"/>
    </row>
    <row r="149" spans="1:8">
      <c r="A149" s="24" t="s">
        <v>827</v>
      </c>
      <c r="B149" s="1"/>
      <c r="C149" s="1">
        <v>37</v>
      </c>
      <c r="D149" s="1">
        <v>20</v>
      </c>
      <c r="E149" s="1">
        <v>13</v>
      </c>
      <c r="F149" s="1">
        <v>15</v>
      </c>
      <c r="G149" s="1"/>
      <c r="H149" s="1"/>
    </row>
    <row r="150" spans="1:8">
      <c r="B150" s="13"/>
      <c r="C150" s="13"/>
      <c r="D150" s="13"/>
      <c r="E150" s="13"/>
      <c r="F150" s="13"/>
      <c r="G150" s="13"/>
      <c r="H150" s="13"/>
    </row>
    <row r="151" spans="1:8">
      <c r="A151" s="610" t="s">
        <v>944</v>
      </c>
      <c r="B151" s="610"/>
      <c r="C151" s="610"/>
      <c r="D151" s="610"/>
      <c r="E151" s="610"/>
      <c r="F151" s="610"/>
      <c r="G151" s="610"/>
      <c r="H151" s="610"/>
    </row>
    <row r="152" spans="1:8">
      <c r="B152" s="13" t="s">
        <v>708</v>
      </c>
      <c r="C152" s="13" t="s">
        <v>709</v>
      </c>
      <c r="D152" s="13" t="s">
        <v>710</v>
      </c>
      <c r="E152" s="13" t="s">
        <v>711</v>
      </c>
      <c r="F152" s="13" t="s">
        <v>712</v>
      </c>
      <c r="G152" s="13" t="s">
        <v>713</v>
      </c>
      <c r="H152" s="13" t="s">
        <v>714</v>
      </c>
    </row>
    <row r="153" spans="1:8">
      <c r="A153" s="24" t="s">
        <v>740</v>
      </c>
      <c r="B153" s="1"/>
      <c r="C153" s="1">
        <v>28</v>
      </c>
      <c r="D153" s="1">
        <v>31</v>
      </c>
      <c r="E153" s="1">
        <v>35</v>
      </c>
      <c r="F153" s="1">
        <v>28</v>
      </c>
      <c r="G153" s="1">
        <v>30</v>
      </c>
      <c r="H153" s="1">
        <v>26</v>
      </c>
    </row>
    <row r="154" spans="1:8">
      <c r="A154" s="24" t="s">
        <v>752</v>
      </c>
      <c r="B154" s="1"/>
      <c r="C154" s="1">
        <v>204</v>
      </c>
      <c r="D154" s="1">
        <v>186</v>
      </c>
      <c r="E154" s="1">
        <v>232</v>
      </c>
      <c r="F154" s="1">
        <v>184</v>
      </c>
      <c r="G154" s="1">
        <v>210</v>
      </c>
      <c r="H154" s="1">
        <v>178</v>
      </c>
    </row>
    <row r="155" spans="1:8">
      <c r="A155" s="24" t="s">
        <v>830</v>
      </c>
      <c r="B155" s="1"/>
      <c r="C155" s="1">
        <v>225</v>
      </c>
      <c r="D155" s="1">
        <v>285</v>
      </c>
      <c r="E155" s="1">
        <v>245</v>
      </c>
      <c r="F155" s="1">
        <v>233</v>
      </c>
      <c r="G155" s="1">
        <v>192</v>
      </c>
      <c r="H155" s="1">
        <v>191</v>
      </c>
    </row>
    <row r="156" spans="1:8">
      <c r="A156" s="24" t="s">
        <v>832</v>
      </c>
      <c r="B156" s="1"/>
      <c r="C156" s="1">
        <v>41</v>
      </c>
      <c r="D156" s="1">
        <v>40</v>
      </c>
      <c r="E156" s="1">
        <v>39</v>
      </c>
      <c r="F156" s="1">
        <v>49</v>
      </c>
      <c r="G156" s="1">
        <v>35</v>
      </c>
      <c r="H156" s="1">
        <v>45</v>
      </c>
    </row>
    <row r="157" spans="1:8">
      <c r="B157" s="13"/>
      <c r="C157" s="13"/>
      <c r="D157" s="13"/>
      <c r="E157" s="13"/>
      <c r="F157" s="13"/>
      <c r="G157" s="13"/>
      <c r="H157" s="13"/>
    </row>
    <row r="158" spans="1:8">
      <c r="A158" s="451" t="s">
        <v>945</v>
      </c>
      <c r="B158" s="448"/>
      <c r="C158" s="448"/>
      <c r="D158" s="448"/>
      <c r="E158" s="448"/>
      <c r="F158" s="448"/>
      <c r="G158" s="448"/>
      <c r="H158" s="448"/>
    </row>
    <row r="159" spans="1:8">
      <c r="B159" s="13" t="s">
        <v>708</v>
      </c>
      <c r="C159" s="13" t="s">
        <v>709</v>
      </c>
      <c r="D159" s="13" t="s">
        <v>710</v>
      </c>
      <c r="E159" s="13" t="s">
        <v>711</v>
      </c>
      <c r="F159" s="13" t="s">
        <v>712</v>
      </c>
      <c r="G159" s="13" t="s">
        <v>713</v>
      </c>
      <c r="H159" s="13" t="s">
        <v>714</v>
      </c>
    </row>
    <row r="160" spans="1:8">
      <c r="A160" s="24" t="s">
        <v>770</v>
      </c>
      <c r="B160" s="1"/>
      <c r="C160" s="1"/>
      <c r="D160" s="1"/>
      <c r="E160" s="1">
        <v>1</v>
      </c>
      <c r="F160" s="1"/>
      <c r="G160" s="1"/>
      <c r="H160" s="1"/>
    </row>
    <row r="161" spans="1:17">
      <c r="A161" s="24" t="s">
        <v>715</v>
      </c>
      <c r="B161" s="1"/>
      <c r="C161" s="1">
        <v>11</v>
      </c>
      <c r="D161" s="1">
        <v>6</v>
      </c>
      <c r="E161" s="1"/>
      <c r="F161" s="1"/>
      <c r="G161" s="1"/>
      <c r="H161" s="1"/>
    </row>
    <row r="162" spans="1:17">
      <c r="A162" s="24" t="s">
        <v>716</v>
      </c>
      <c r="B162" s="1"/>
      <c r="C162" s="1">
        <v>2</v>
      </c>
      <c r="D162" s="1">
        <v>2</v>
      </c>
      <c r="E162" s="1"/>
      <c r="F162" s="1"/>
      <c r="G162" s="1"/>
      <c r="H162" s="1"/>
    </row>
    <row r="163" spans="1:17">
      <c r="A163" s="24" t="s">
        <v>717</v>
      </c>
      <c r="B163" s="1"/>
      <c r="C163" s="1"/>
      <c r="D163" s="1">
        <v>3</v>
      </c>
      <c r="E163" s="1"/>
      <c r="F163" s="1"/>
      <c r="G163" s="1"/>
      <c r="H163" s="1"/>
    </row>
    <row r="164" spans="1:17">
      <c r="A164" s="24" t="s">
        <v>718</v>
      </c>
      <c r="B164" s="1"/>
      <c r="C164" s="1"/>
      <c r="D164" s="1">
        <v>5</v>
      </c>
      <c r="E164" s="1"/>
      <c r="F164" s="1"/>
      <c r="G164" s="1"/>
      <c r="H164" s="1"/>
    </row>
    <row r="165" spans="1:17">
      <c r="A165" s="24" t="s">
        <v>719</v>
      </c>
      <c r="B165" s="1"/>
      <c r="C165" s="1">
        <v>20</v>
      </c>
      <c r="D165" s="1">
        <v>8</v>
      </c>
      <c r="E165" s="1"/>
      <c r="F165" s="1"/>
      <c r="G165" s="1"/>
      <c r="H165" s="1"/>
    </row>
    <row r="166" spans="1:17">
      <c r="A166" s="24" t="s">
        <v>720</v>
      </c>
      <c r="B166" s="1"/>
      <c r="C166" s="1">
        <v>9</v>
      </c>
      <c r="D166" s="1">
        <v>3</v>
      </c>
      <c r="E166" s="1"/>
      <c r="F166" s="1"/>
      <c r="G166" s="1"/>
      <c r="H166" s="1"/>
    </row>
    <row r="167" spans="1:17">
      <c r="A167" s="24" t="s">
        <v>725</v>
      </c>
      <c r="B167" s="1"/>
      <c r="C167" s="1">
        <v>5</v>
      </c>
      <c r="D167" s="1">
        <v>9</v>
      </c>
      <c r="E167" s="1"/>
      <c r="F167" s="1"/>
      <c r="G167" s="1"/>
      <c r="H167" s="1"/>
    </row>
    <row r="168" spans="1:17">
      <c r="A168" s="24" t="s">
        <v>724</v>
      </c>
      <c r="B168" s="1"/>
      <c r="C168" s="1">
        <v>2</v>
      </c>
      <c r="D168" s="1"/>
      <c r="E168" s="1"/>
      <c r="F168" s="1"/>
      <c r="G168" s="1"/>
      <c r="H168" s="1"/>
    </row>
    <row r="169" spans="1:17">
      <c r="A169" s="24" t="s">
        <v>728</v>
      </c>
      <c r="B169" s="1"/>
      <c r="C169" s="1">
        <v>12</v>
      </c>
      <c r="D169" s="1">
        <v>23</v>
      </c>
      <c r="E169" s="1"/>
      <c r="F169" s="1"/>
      <c r="G169" s="1"/>
      <c r="H169" s="1"/>
    </row>
    <row r="170" spans="1:17">
      <c r="A170" s="24" t="s">
        <v>727</v>
      </c>
      <c r="B170" s="1"/>
      <c r="C170" s="1">
        <v>5</v>
      </c>
      <c r="D170" s="1">
        <v>4</v>
      </c>
      <c r="E170" s="1">
        <v>1</v>
      </c>
      <c r="F170" s="1"/>
      <c r="G170" s="1"/>
      <c r="H170" s="1"/>
    </row>
    <row r="171" spans="1:17">
      <c r="A171" s="24" t="s">
        <v>730</v>
      </c>
      <c r="B171" s="1"/>
      <c r="C171" s="1">
        <v>2</v>
      </c>
      <c r="D171" s="1">
        <v>3</v>
      </c>
      <c r="E171" s="1"/>
      <c r="F171" s="1"/>
      <c r="G171" s="1"/>
      <c r="H171" s="1"/>
    </row>
    <row r="172" spans="1:17">
      <c r="A172" s="24" t="s">
        <v>731</v>
      </c>
      <c r="B172" s="1"/>
      <c r="C172" s="1">
        <v>6</v>
      </c>
      <c r="D172" s="1">
        <v>4</v>
      </c>
      <c r="E172" s="1"/>
      <c r="F172" s="1"/>
      <c r="G172" s="1"/>
      <c r="H172" s="1"/>
    </row>
    <row r="173" spans="1:17">
      <c r="A173" s="24" t="s">
        <v>732</v>
      </c>
      <c r="B173" s="1"/>
      <c r="C173" s="1">
        <v>20</v>
      </c>
      <c r="D173" s="1">
        <v>11</v>
      </c>
      <c r="E173" s="1"/>
      <c r="F173" s="1"/>
      <c r="G173" s="1"/>
      <c r="H173" s="1"/>
    </row>
    <row r="174" spans="1:17">
      <c r="A174" s="24" t="s">
        <v>767</v>
      </c>
      <c r="B174" s="1"/>
      <c r="C174" s="1"/>
      <c r="D174" s="1">
        <v>1</v>
      </c>
      <c r="E174" s="1"/>
      <c r="F174" s="1"/>
      <c r="G174" s="1"/>
      <c r="H174" s="1"/>
    </row>
    <row r="175" spans="1:17">
      <c r="A175" s="24" t="s">
        <v>741</v>
      </c>
      <c r="B175" s="1"/>
      <c r="C175" s="1">
        <v>4</v>
      </c>
      <c r="D175" s="1">
        <v>1</v>
      </c>
      <c r="E175" s="1"/>
      <c r="F175" s="1"/>
      <c r="G175" s="1"/>
      <c r="H175" s="1"/>
      <c r="J175" s="451" t="s">
        <v>945</v>
      </c>
      <c r="K175" s="448"/>
      <c r="L175" s="448"/>
      <c r="M175" s="448"/>
      <c r="N175" s="448"/>
      <c r="O175" s="448"/>
      <c r="P175" s="448"/>
      <c r="Q175" s="448"/>
    </row>
    <row r="176" spans="1:17">
      <c r="A176" s="24" t="s">
        <v>742</v>
      </c>
      <c r="B176" s="1"/>
      <c r="C176" s="1">
        <v>27</v>
      </c>
      <c r="D176" s="1">
        <v>27</v>
      </c>
      <c r="E176" s="1"/>
      <c r="F176" s="1"/>
      <c r="G176" s="1"/>
      <c r="H176" s="1"/>
      <c r="K176" s="13" t="s">
        <v>708</v>
      </c>
      <c r="L176" s="13" t="s">
        <v>709</v>
      </c>
      <c r="M176" s="13" t="s">
        <v>710</v>
      </c>
      <c r="N176" s="13" t="s">
        <v>711</v>
      </c>
      <c r="O176" s="13" t="s">
        <v>712</v>
      </c>
      <c r="P176" s="13" t="s">
        <v>713</v>
      </c>
      <c r="Q176" s="13" t="s">
        <v>714</v>
      </c>
    </row>
    <row r="177" spans="1:17">
      <c r="A177" s="24" t="s">
        <v>743</v>
      </c>
      <c r="B177" s="1"/>
      <c r="C177" s="1">
        <v>3</v>
      </c>
      <c r="D177" s="1">
        <v>1</v>
      </c>
      <c r="E177" s="1"/>
      <c r="F177" s="1"/>
      <c r="G177" s="1"/>
      <c r="H177" s="1"/>
      <c r="J177" s="611" t="s">
        <v>791</v>
      </c>
      <c r="K177" s="612"/>
      <c r="L177" s="1">
        <v>108</v>
      </c>
      <c r="M177" s="1">
        <v>109</v>
      </c>
      <c r="N177" s="1"/>
      <c r="O177" s="1"/>
      <c r="P177" s="1"/>
      <c r="Q177" s="1"/>
    </row>
    <row r="178" spans="1:17">
      <c r="A178" s="24" t="s">
        <v>748</v>
      </c>
      <c r="B178" s="1"/>
      <c r="C178" s="1"/>
      <c r="D178" s="1">
        <v>1</v>
      </c>
      <c r="E178" s="1"/>
      <c r="F178" s="1"/>
      <c r="G178" s="1"/>
      <c r="H178" s="1"/>
      <c r="J178" s="24" t="s">
        <v>792</v>
      </c>
      <c r="K178" s="1"/>
      <c r="L178" s="1">
        <v>61</v>
      </c>
      <c r="M178" s="1">
        <v>40</v>
      </c>
      <c r="N178" s="1"/>
      <c r="O178" s="1"/>
      <c r="P178" s="1"/>
      <c r="Q178" s="1"/>
    </row>
    <row r="179" spans="1:17">
      <c r="A179" s="24" t="s">
        <v>749</v>
      </c>
      <c r="B179" s="1"/>
      <c r="C179" s="1">
        <v>3</v>
      </c>
      <c r="D179" s="1">
        <v>2</v>
      </c>
      <c r="E179" s="1"/>
      <c r="F179" s="1"/>
      <c r="G179" s="1"/>
      <c r="H179" s="1"/>
      <c r="J179" s="24" t="s">
        <v>801</v>
      </c>
      <c r="K179" s="1"/>
      <c r="L179" s="1">
        <v>10</v>
      </c>
      <c r="M179" s="1">
        <v>11</v>
      </c>
      <c r="N179" s="1"/>
      <c r="O179" s="1"/>
      <c r="P179" s="1"/>
      <c r="Q179" s="1"/>
    </row>
    <row r="180" spans="1:17">
      <c r="A180" s="24" t="s">
        <v>750</v>
      </c>
      <c r="B180" s="1"/>
      <c r="C180" s="1">
        <v>5</v>
      </c>
      <c r="D180" s="1">
        <v>4</v>
      </c>
      <c r="E180" s="1"/>
      <c r="F180" s="1"/>
      <c r="G180" s="1"/>
      <c r="H180" s="1"/>
      <c r="J180" s="24" t="s">
        <v>802</v>
      </c>
      <c r="K180" s="1"/>
      <c r="L180" s="1">
        <v>1</v>
      </c>
      <c r="M180" s="1">
        <v>2</v>
      </c>
      <c r="N180" s="1"/>
      <c r="O180" s="1"/>
      <c r="P180" s="1"/>
      <c r="Q180" s="1"/>
    </row>
    <row r="181" spans="1:17">
      <c r="A181" s="24" t="s">
        <v>751</v>
      </c>
      <c r="B181" s="1"/>
      <c r="C181" s="1">
        <v>15</v>
      </c>
      <c r="D181" s="1">
        <v>10</v>
      </c>
      <c r="E181" s="1"/>
      <c r="F181" s="1"/>
      <c r="G181" s="1"/>
      <c r="H181" s="1"/>
      <c r="J181" s="24" t="s">
        <v>804</v>
      </c>
      <c r="K181" s="1"/>
      <c r="L181" s="1">
        <v>4</v>
      </c>
      <c r="M181" s="1">
        <v>4</v>
      </c>
      <c r="N181" s="1">
        <v>1</v>
      </c>
      <c r="O181" s="1"/>
      <c r="P181" s="1"/>
      <c r="Q181" s="1"/>
    </row>
    <row r="182" spans="1:17">
      <c r="A182" s="24" t="s">
        <v>753</v>
      </c>
      <c r="B182" s="1"/>
      <c r="C182" s="1">
        <v>18</v>
      </c>
      <c r="D182" s="1">
        <v>11</v>
      </c>
      <c r="E182" s="1">
        <v>1</v>
      </c>
      <c r="F182" s="1"/>
      <c r="G182" s="1"/>
      <c r="H182" s="1"/>
      <c r="J182" s="24" t="s">
        <v>805</v>
      </c>
      <c r="K182" s="1"/>
      <c r="L182" s="1">
        <v>1</v>
      </c>
      <c r="M182" s="1"/>
      <c r="N182" s="1"/>
      <c r="O182" s="1"/>
      <c r="P182" s="1"/>
      <c r="Q182" s="1"/>
    </row>
    <row r="183" spans="1:17">
      <c r="A183" s="24" t="s">
        <v>756</v>
      </c>
      <c r="B183" s="1"/>
      <c r="C183" s="1">
        <v>2</v>
      </c>
      <c r="D183" s="1"/>
      <c r="E183" s="1"/>
      <c r="F183" s="1"/>
      <c r="G183" s="1"/>
      <c r="H183" s="1"/>
      <c r="J183" s="24" t="s">
        <v>806</v>
      </c>
      <c r="K183" s="1"/>
      <c r="L183" s="1">
        <v>2</v>
      </c>
      <c r="M183" s="1"/>
      <c r="N183" s="1"/>
      <c r="O183" s="1"/>
      <c r="P183" s="1"/>
      <c r="Q183" s="1"/>
    </row>
    <row r="184" spans="1:17">
      <c r="A184" s="24" t="s">
        <v>757</v>
      </c>
      <c r="B184" s="1"/>
      <c r="C184" s="1">
        <v>8</v>
      </c>
      <c r="D184" s="1">
        <v>12</v>
      </c>
      <c r="E184" s="1">
        <v>1</v>
      </c>
      <c r="F184" s="1"/>
      <c r="G184" s="1"/>
      <c r="H184" s="1"/>
      <c r="J184" s="24" t="s">
        <v>807</v>
      </c>
      <c r="K184" s="1"/>
      <c r="L184" s="1">
        <v>2</v>
      </c>
      <c r="M184" s="1">
        <v>1</v>
      </c>
      <c r="N184" s="1"/>
      <c r="O184" s="1"/>
      <c r="P184" s="1"/>
      <c r="Q184" s="1"/>
    </row>
    <row r="185" spans="1:17">
      <c r="A185" s="24" t="s">
        <v>758</v>
      </c>
      <c r="B185" s="1"/>
      <c r="C185" s="1">
        <v>4</v>
      </c>
      <c r="D185" s="1">
        <v>4</v>
      </c>
      <c r="E185" s="1"/>
      <c r="F185" s="1"/>
      <c r="G185" s="1"/>
      <c r="H185" s="1"/>
      <c r="J185" s="24" t="s">
        <v>808</v>
      </c>
      <c r="K185" s="1"/>
      <c r="L185" s="1">
        <v>2</v>
      </c>
      <c r="M185" s="1"/>
      <c r="N185" s="1"/>
      <c r="O185" s="1"/>
      <c r="P185" s="1"/>
      <c r="Q185" s="1"/>
    </row>
    <row r="186" spans="1:17">
      <c r="A186" s="24" t="s">
        <v>771</v>
      </c>
      <c r="B186" s="1"/>
      <c r="C186" s="1">
        <v>9</v>
      </c>
      <c r="D186" s="1">
        <v>5</v>
      </c>
      <c r="E186" s="1"/>
      <c r="F186" s="1"/>
      <c r="G186" s="1"/>
      <c r="H186" s="1"/>
      <c r="J186" s="24" t="s">
        <v>809</v>
      </c>
      <c r="K186" s="1"/>
      <c r="L186" s="1">
        <v>1</v>
      </c>
      <c r="M186" s="1"/>
      <c r="N186" s="1"/>
      <c r="O186" s="1"/>
      <c r="P186" s="1"/>
      <c r="Q186" s="1"/>
    </row>
    <row r="187" spans="1:17">
      <c r="A187" s="24" t="s">
        <v>772</v>
      </c>
      <c r="B187" s="1"/>
      <c r="C187" s="1">
        <v>1</v>
      </c>
      <c r="D187" s="1"/>
      <c r="E187" s="1">
        <v>1</v>
      </c>
      <c r="F187" s="1"/>
      <c r="G187" s="1"/>
      <c r="H187" s="1"/>
      <c r="J187" s="24" t="s">
        <v>810</v>
      </c>
      <c r="K187" s="1"/>
      <c r="L187" s="1"/>
      <c r="M187" s="1">
        <v>1</v>
      </c>
      <c r="N187" s="1"/>
      <c r="O187" s="1"/>
      <c r="P187" s="1"/>
      <c r="Q187" s="1"/>
    </row>
    <row r="188" spans="1:17">
      <c r="A188" s="24" t="s">
        <v>774</v>
      </c>
      <c r="B188" s="1"/>
      <c r="C188" s="1">
        <v>4</v>
      </c>
      <c r="D188" s="1"/>
      <c r="E188" s="1"/>
      <c r="F188" s="1"/>
      <c r="G188" s="1"/>
      <c r="H188" s="1"/>
      <c r="J188" s="24" t="s">
        <v>811</v>
      </c>
      <c r="K188" s="1"/>
      <c r="L188" s="1">
        <v>2</v>
      </c>
      <c r="M188" s="1">
        <v>2</v>
      </c>
      <c r="N188" s="1"/>
      <c r="O188" s="1"/>
      <c r="P188" s="1"/>
      <c r="Q188" s="1"/>
    </row>
    <row r="189" spans="1:17">
      <c r="A189" s="24" t="s">
        <v>775</v>
      </c>
      <c r="B189" s="1"/>
      <c r="C189" s="1">
        <v>18</v>
      </c>
      <c r="D189" s="1">
        <v>15</v>
      </c>
      <c r="E189" s="1"/>
      <c r="F189" s="1"/>
      <c r="G189" s="1"/>
      <c r="H189" s="1"/>
      <c r="J189" s="24" t="s">
        <v>812</v>
      </c>
      <c r="K189" s="1"/>
      <c r="L189" s="1">
        <v>7</v>
      </c>
      <c r="M189" s="1">
        <v>3</v>
      </c>
      <c r="N189" s="1"/>
      <c r="O189" s="1"/>
      <c r="P189" s="1"/>
      <c r="Q189" s="1"/>
    </row>
    <row r="190" spans="1:17">
      <c r="A190" s="24" t="s">
        <v>777</v>
      </c>
      <c r="B190" s="1"/>
      <c r="C190" s="1">
        <v>3</v>
      </c>
      <c r="D190" s="1">
        <v>4</v>
      </c>
      <c r="E190" s="1"/>
      <c r="F190" s="1"/>
      <c r="G190" s="1"/>
      <c r="H190" s="1"/>
      <c r="J190" s="24" t="s">
        <v>813</v>
      </c>
      <c r="K190" s="1"/>
      <c r="L190" s="1">
        <v>5</v>
      </c>
      <c r="M190" s="1">
        <v>5</v>
      </c>
      <c r="N190" s="1"/>
      <c r="O190" s="1"/>
      <c r="P190" s="1"/>
      <c r="Q190" s="1"/>
    </row>
    <row r="191" spans="1:17">
      <c r="A191" s="24" t="s">
        <v>780</v>
      </c>
      <c r="B191" s="1"/>
      <c r="C191" s="1">
        <v>3</v>
      </c>
      <c r="D191" s="1">
        <v>5</v>
      </c>
      <c r="E191" s="1"/>
      <c r="F191" s="1"/>
      <c r="G191" s="1"/>
      <c r="H191" s="1"/>
      <c r="J191" s="24" t="s">
        <v>814</v>
      </c>
      <c r="K191" s="1"/>
      <c r="L191" s="1">
        <v>2</v>
      </c>
      <c r="M191" s="1"/>
      <c r="N191" s="1"/>
      <c r="O191" s="1"/>
      <c r="P191" s="1"/>
      <c r="Q191" s="1"/>
    </row>
    <row r="192" spans="1:17">
      <c r="A192" s="24" t="s">
        <v>778</v>
      </c>
      <c r="B192" s="1"/>
      <c r="C192" s="1">
        <v>6</v>
      </c>
      <c r="D192" s="1">
        <v>3</v>
      </c>
      <c r="E192" s="1"/>
      <c r="F192" s="1"/>
      <c r="G192" s="1"/>
      <c r="H192" s="1"/>
      <c r="J192" s="24" t="s">
        <v>815</v>
      </c>
      <c r="K192" s="1"/>
      <c r="L192" s="1">
        <v>5</v>
      </c>
      <c r="M192" s="1">
        <v>7</v>
      </c>
      <c r="N192" s="1"/>
      <c r="O192" s="1"/>
      <c r="P192" s="1"/>
      <c r="Q192" s="1"/>
    </row>
    <row r="193" spans="1:17">
      <c r="A193" s="24" t="s">
        <v>779</v>
      </c>
      <c r="B193" s="1"/>
      <c r="C193" s="1">
        <v>3</v>
      </c>
      <c r="D193" s="1"/>
      <c r="E193" s="1"/>
      <c r="F193" s="1"/>
      <c r="G193" s="1"/>
      <c r="H193" s="1"/>
      <c r="J193" s="24" t="s">
        <v>816</v>
      </c>
      <c r="K193" s="1"/>
      <c r="L193" s="1">
        <v>1</v>
      </c>
      <c r="M193" s="1">
        <v>1</v>
      </c>
      <c r="N193" s="1"/>
      <c r="O193" s="1"/>
      <c r="P193" s="1"/>
      <c r="Q193" s="1"/>
    </row>
    <row r="194" spans="1:17">
      <c r="A194" s="24" t="s">
        <v>782</v>
      </c>
      <c r="B194" s="1"/>
      <c r="C194" s="1">
        <v>1</v>
      </c>
      <c r="D194" s="1"/>
      <c r="E194" s="1"/>
      <c r="F194" s="1"/>
      <c r="G194" s="1"/>
      <c r="H194" s="1"/>
      <c r="J194" s="24" t="s">
        <v>817</v>
      </c>
      <c r="K194" s="1"/>
      <c r="L194" s="1">
        <v>1</v>
      </c>
      <c r="M194" s="1"/>
      <c r="N194" s="1"/>
      <c r="O194" s="1"/>
      <c r="P194" s="1"/>
      <c r="Q194" s="1"/>
    </row>
    <row r="195" spans="1:17">
      <c r="A195" s="24" t="s">
        <v>787</v>
      </c>
      <c r="B195" s="1"/>
      <c r="C195" s="1">
        <v>6</v>
      </c>
      <c r="D195" s="1"/>
      <c r="E195" s="1"/>
      <c r="F195" s="1"/>
      <c r="G195" s="1"/>
      <c r="H195" s="1"/>
      <c r="J195" s="24" t="s">
        <v>818</v>
      </c>
      <c r="K195" s="1"/>
      <c r="L195" s="1">
        <v>3</v>
      </c>
      <c r="M195" s="1"/>
      <c r="N195" s="1"/>
      <c r="O195" s="1"/>
      <c r="P195" s="1"/>
      <c r="Q195" s="1"/>
    </row>
    <row r="196" spans="1:17">
      <c r="A196" s="24" t="s">
        <v>789</v>
      </c>
      <c r="B196" s="1"/>
      <c r="C196" s="1">
        <v>5</v>
      </c>
      <c r="D196" s="1">
        <v>15</v>
      </c>
      <c r="E196" s="1"/>
      <c r="F196" s="1"/>
      <c r="G196" s="1"/>
      <c r="H196" s="1"/>
      <c r="J196" s="24" t="s">
        <v>819</v>
      </c>
      <c r="K196" s="1"/>
      <c r="L196" s="1"/>
      <c r="M196" s="1">
        <v>2</v>
      </c>
      <c r="N196" s="1"/>
      <c r="O196" s="1"/>
      <c r="P196" s="1"/>
      <c r="Q196" s="1"/>
    </row>
    <row r="197" spans="1:17">
      <c r="J197" s="24" t="s">
        <v>820</v>
      </c>
      <c r="K197" s="1"/>
      <c r="L197" s="1"/>
      <c r="M197" s="1">
        <v>1</v>
      </c>
      <c r="N197" s="1"/>
      <c r="O197" s="1"/>
      <c r="P197" s="1"/>
      <c r="Q197" s="1"/>
    </row>
    <row r="198" spans="1:17">
      <c r="J198" s="24" t="s">
        <v>821</v>
      </c>
      <c r="K198" s="1"/>
      <c r="L198" s="1">
        <v>4</v>
      </c>
      <c r="M198" s="1">
        <v>1</v>
      </c>
      <c r="N198" s="1"/>
      <c r="O198" s="1"/>
      <c r="P198" s="1"/>
      <c r="Q198" s="1"/>
    </row>
    <row r="199" spans="1:17">
      <c r="J199" s="24" t="s">
        <v>822</v>
      </c>
      <c r="K199" s="1"/>
      <c r="L199" s="1">
        <v>6</v>
      </c>
      <c r="M199" s="1">
        <v>1</v>
      </c>
      <c r="N199" s="1"/>
      <c r="O199" s="1"/>
      <c r="P199" s="1"/>
      <c r="Q199" s="1"/>
    </row>
    <row r="200" spans="1:17">
      <c r="J200" s="24" t="s">
        <v>823</v>
      </c>
      <c r="K200" s="1"/>
      <c r="L200" s="1"/>
      <c r="M200" s="1">
        <v>1</v>
      </c>
      <c r="N200" s="1"/>
      <c r="O200" s="1"/>
      <c r="P200" s="1"/>
      <c r="Q200" s="1"/>
    </row>
    <row r="201" spans="1:17">
      <c r="J201" s="24" t="s">
        <v>824</v>
      </c>
      <c r="K201" s="1"/>
      <c r="L201" s="1">
        <v>1</v>
      </c>
      <c r="M201" s="1">
        <v>4</v>
      </c>
      <c r="N201" s="1"/>
      <c r="O201" s="1"/>
      <c r="P201" s="1"/>
      <c r="Q201" s="1"/>
    </row>
    <row r="202" spans="1:17">
      <c r="J202" s="24" t="s">
        <v>825</v>
      </c>
      <c r="K202" s="1"/>
      <c r="L202" s="1">
        <v>1</v>
      </c>
      <c r="M202" s="1"/>
      <c r="N202" s="1"/>
      <c r="O202" s="1"/>
      <c r="P202" s="1"/>
      <c r="Q202" s="1"/>
    </row>
    <row r="203" spans="1:17">
      <c r="J203" s="24" t="s">
        <v>826</v>
      </c>
      <c r="K203" s="1"/>
      <c r="L203" s="1">
        <v>1</v>
      </c>
      <c r="M203" s="1"/>
      <c r="N203" s="1"/>
      <c r="O203" s="1"/>
      <c r="P203" s="1"/>
      <c r="Q203" s="1"/>
    </row>
    <row r="204" spans="1:17">
      <c r="J204" s="24" t="s">
        <v>827</v>
      </c>
      <c r="K204" s="1"/>
      <c r="L204" s="1">
        <v>52</v>
      </c>
      <c r="M204" s="1">
        <v>39</v>
      </c>
      <c r="N204" s="1"/>
      <c r="O204" s="1"/>
      <c r="P204" s="1"/>
      <c r="Q204" s="1"/>
    </row>
    <row r="205" spans="1:17">
      <c r="J205" s="24" t="s">
        <v>828</v>
      </c>
      <c r="K205" s="1"/>
      <c r="L205" s="1">
        <v>7</v>
      </c>
      <c r="M205" s="1">
        <v>11</v>
      </c>
      <c r="N205" s="1"/>
      <c r="O205" s="1"/>
      <c r="P205" s="1"/>
      <c r="Q205" s="1"/>
    </row>
    <row r="206" spans="1:17">
      <c r="J206" s="24" t="s">
        <v>829</v>
      </c>
      <c r="K206" s="1"/>
      <c r="L206" s="1">
        <v>1</v>
      </c>
      <c r="M206" s="1">
        <v>2</v>
      </c>
      <c r="N206" s="1">
        <v>1</v>
      </c>
      <c r="O206" s="1"/>
      <c r="P206" s="1"/>
      <c r="Q206" s="1"/>
    </row>
    <row r="207" spans="1:17">
      <c r="J207" s="24" t="s">
        <v>831</v>
      </c>
      <c r="K207" s="1"/>
      <c r="L207" s="1">
        <v>6</v>
      </c>
      <c r="M207" s="1">
        <v>7</v>
      </c>
      <c r="N207" s="1">
        <v>1</v>
      </c>
      <c r="O207" s="1"/>
      <c r="P207" s="1"/>
      <c r="Q207" s="1"/>
    </row>
    <row r="228" spans="1:8">
      <c r="B228" s="13"/>
      <c r="C228" s="13"/>
      <c r="D228" s="13"/>
      <c r="E228" s="13"/>
      <c r="F228" s="13"/>
      <c r="G228" s="13"/>
      <c r="H228" s="13"/>
    </row>
    <row r="229" spans="1:8">
      <c r="A229" s="451" t="s">
        <v>946</v>
      </c>
      <c r="B229" s="448"/>
      <c r="C229" s="448"/>
      <c r="D229" s="448"/>
      <c r="E229" s="448"/>
      <c r="F229" s="448"/>
      <c r="G229" s="448"/>
      <c r="H229" s="448"/>
    </row>
    <row r="230" spans="1:8">
      <c r="B230" s="13" t="s">
        <v>708</v>
      </c>
      <c r="C230" s="13" t="s">
        <v>709</v>
      </c>
      <c r="D230" s="13" t="s">
        <v>710</v>
      </c>
      <c r="E230" s="13" t="s">
        <v>711</v>
      </c>
      <c r="F230" s="13" t="s">
        <v>712</v>
      </c>
      <c r="G230" s="13" t="s">
        <v>713</v>
      </c>
      <c r="H230" s="13" t="s">
        <v>714</v>
      </c>
    </row>
    <row r="231" spans="1:8">
      <c r="A231" s="24" t="s">
        <v>732</v>
      </c>
      <c r="B231" s="1"/>
      <c r="C231" s="1">
        <v>3</v>
      </c>
      <c r="D231" s="1">
        <v>1</v>
      </c>
      <c r="E231" s="1">
        <v>2</v>
      </c>
      <c r="F231" s="1"/>
      <c r="G231" s="1"/>
      <c r="H231" s="1"/>
    </row>
    <row r="232" spans="1:8">
      <c r="A232" s="24" t="s">
        <v>775</v>
      </c>
      <c r="B232" s="1"/>
      <c r="C232" s="1"/>
      <c r="D232" s="1"/>
      <c r="E232" s="1">
        <v>1</v>
      </c>
      <c r="F232" s="1"/>
      <c r="G232" s="1"/>
      <c r="H232" s="1"/>
    </row>
    <row r="233" spans="1:8">
      <c r="A233" s="24" t="s">
        <v>789</v>
      </c>
      <c r="B233" s="1"/>
      <c r="C233" s="1">
        <v>1</v>
      </c>
      <c r="D233" s="1"/>
      <c r="E233" s="1"/>
      <c r="F233" s="1"/>
      <c r="G233" s="1"/>
      <c r="H233" s="1"/>
    </row>
    <row r="234" spans="1:8">
      <c r="A234" s="24" t="s">
        <v>791</v>
      </c>
      <c r="B234" s="1"/>
      <c r="C234" s="1">
        <v>21</v>
      </c>
      <c r="D234" s="1">
        <v>24</v>
      </c>
      <c r="E234" s="1">
        <v>14</v>
      </c>
      <c r="F234" s="1"/>
      <c r="G234" s="1"/>
      <c r="H234" s="1"/>
    </row>
    <row r="235" spans="1:8">
      <c r="A235" s="24" t="s">
        <v>801</v>
      </c>
      <c r="B235" s="1"/>
      <c r="C235" s="1">
        <v>9</v>
      </c>
      <c r="D235" s="1">
        <v>4</v>
      </c>
      <c r="E235" s="1"/>
      <c r="F235" s="1"/>
      <c r="G235" s="1"/>
      <c r="H235" s="1"/>
    </row>
    <row r="236" spans="1:8">
      <c r="A236" s="24" t="s">
        <v>802</v>
      </c>
      <c r="B236" s="1"/>
      <c r="C236" s="1">
        <v>2</v>
      </c>
      <c r="D236" s="1"/>
      <c r="E236" s="1"/>
      <c r="F236" s="1"/>
      <c r="G236" s="1"/>
      <c r="H236" s="1"/>
    </row>
    <row r="237" spans="1:8">
      <c r="A237" s="24" t="s">
        <v>827</v>
      </c>
      <c r="B237" s="1"/>
      <c r="C237" s="1">
        <v>15</v>
      </c>
      <c r="D237" s="1">
        <v>12</v>
      </c>
      <c r="E237" s="1">
        <v>11</v>
      </c>
      <c r="F237" s="1"/>
      <c r="G237" s="1"/>
      <c r="H237" s="1"/>
    </row>
  </sheetData>
  <mergeCells count="26">
    <mergeCell ref="J29:J30"/>
    <mergeCell ref="K15:K16"/>
    <mergeCell ref="K17:K18"/>
    <mergeCell ref="K19:K20"/>
    <mergeCell ref="J17:J20"/>
    <mergeCell ref="K21:K22"/>
    <mergeCell ref="K23:K24"/>
    <mergeCell ref="K25:K26"/>
    <mergeCell ref="K27:K28"/>
    <mergeCell ref="K29:K30"/>
    <mergeCell ref="J123:K123"/>
    <mergeCell ref="A151:H151"/>
    <mergeCell ref="J177:K177"/>
    <mergeCell ref="A2:I2"/>
    <mergeCell ref="B5:H5"/>
    <mergeCell ref="K34:Q34"/>
    <mergeCell ref="A99:H99"/>
    <mergeCell ref="J99:Q99"/>
    <mergeCell ref="K7:K8"/>
    <mergeCell ref="K9:K10"/>
    <mergeCell ref="K11:K12"/>
    <mergeCell ref="K13:K14"/>
    <mergeCell ref="J7:J12"/>
    <mergeCell ref="J13:J16"/>
    <mergeCell ref="J21:J24"/>
    <mergeCell ref="J25:J28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30"/>
  <sheetViews>
    <sheetView topLeftCell="A7" zoomScaleNormal="100" workbookViewId="0">
      <selection sqref="A1:XFD9"/>
    </sheetView>
  </sheetViews>
  <sheetFormatPr defaultColWidth="9.140625" defaultRowHeight="15"/>
  <cols>
    <col min="1" max="1" width="13.42578125" bestFit="1" customWidth="1"/>
    <col min="2" max="12" width="4.28515625" customWidth="1"/>
    <col min="14" max="14" width="13.42578125" bestFit="1" customWidth="1"/>
    <col min="15" max="25" width="4.28515625" customWidth="1"/>
    <col min="28" max="28" width="13.42578125" bestFit="1" customWidth="1"/>
    <col min="29" max="39" width="4.28515625" customWidth="1"/>
    <col min="42" max="42" width="13.42578125" bestFit="1" customWidth="1"/>
    <col min="43" max="53" width="4.28515625" customWidth="1"/>
    <col min="56" max="56" width="13.42578125" bestFit="1" customWidth="1"/>
    <col min="57" max="67" width="4.28515625" customWidth="1"/>
  </cols>
  <sheetData>
    <row r="3" spans="1:28">
      <c r="A3" s="524" t="s">
        <v>1015</v>
      </c>
      <c r="B3" s="524"/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4"/>
      <c r="N3" s="524"/>
      <c r="O3" s="524"/>
      <c r="P3" s="524"/>
      <c r="Q3" s="524"/>
      <c r="R3" s="524"/>
      <c r="S3" s="524"/>
      <c r="T3" s="524"/>
      <c r="U3" s="524"/>
      <c r="V3" s="524"/>
      <c r="W3" s="524"/>
      <c r="X3" s="524"/>
      <c r="Y3" s="524"/>
      <c r="Z3" s="524"/>
      <c r="AA3" s="524"/>
      <c r="AB3" s="524"/>
    </row>
    <row r="5" spans="1:28">
      <c r="A5" s="482" t="s">
        <v>834</v>
      </c>
      <c r="B5" s="622" t="s">
        <v>845</v>
      </c>
      <c r="C5" s="622"/>
      <c r="D5" s="622"/>
      <c r="E5" s="622"/>
      <c r="F5" s="622"/>
      <c r="G5" s="622"/>
      <c r="H5" s="622"/>
      <c r="I5" s="622"/>
      <c r="J5" s="622"/>
      <c r="K5" s="622"/>
      <c r="L5" s="622"/>
      <c r="M5" s="622"/>
      <c r="N5" s="623"/>
    </row>
    <row r="6" spans="1:28">
      <c r="A6" s="485" t="s">
        <v>835</v>
      </c>
      <c r="B6" s="626" t="s">
        <v>846</v>
      </c>
      <c r="C6" s="626"/>
      <c r="D6" s="626"/>
      <c r="E6" s="626"/>
      <c r="F6" s="626"/>
      <c r="G6" s="626"/>
      <c r="H6" s="626"/>
      <c r="I6" s="626"/>
      <c r="J6" s="626"/>
      <c r="K6" s="626"/>
      <c r="L6" s="626"/>
      <c r="M6" s="626"/>
      <c r="N6" s="627"/>
    </row>
    <row r="7" spans="1:28">
      <c r="A7" s="483" t="s">
        <v>836</v>
      </c>
      <c r="B7" s="626" t="s">
        <v>847</v>
      </c>
      <c r="C7" s="626"/>
      <c r="D7" s="626"/>
      <c r="E7" s="626"/>
      <c r="F7" s="626"/>
      <c r="G7" s="626"/>
      <c r="H7" s="626"/>
      <c r="I7" s="626"/>
      <c r="J7" s="626"/>
      <c r="K7" s="626"/>
      <c r="L7" s="626"/>
      <c r="M7" s="626"/>
      <c r="N7" s="627"/>
    </row>
    <row r="8" spans="1:28">
      <c r="A8" s="485" t="s">
        <v>837</v>
      </c>
      <c r="B8" s="626" t="s">
        <v>848</v>
      </c>
      <c r="C8" s="626"/>
      <c r="D8" s="626"/>
      <c r="E8" s="626"/>
      <c r="F8" s="626"/>
      <c r="G8" s="626"/>
      <c r="H8" s="626"/>
      <c r="I8" s="626"/>
      <c r="J8" s="626"/>
      <c r="K8" s="626"/>
      <c r="L8" s="626"/>
      <c r="M8" s="626"/>
      <c r="N8" s="627"/>
    </row>
    <row r="9" spans="1:28">
      <c r="A9" s="483" t="s">
        <v>838</v>
      </c>
      <c r="B9" s="626" t="s">
        <v>849</v>
      </c>
      <c r="C9" s="626"/>
      <c r="D9" s="626"/>
      <c r="E9" s="626"/>
      <c r="F9" s="626"/>
      <c r="G9" s="626"/>
      <c r="H9" s="626"/>
      <c r="I9" s="626"/>
      <c r="J9" s="626"/>
      <c r="K9" s="626"/>
      <c r="L9" s="626"/>
      <c r="M9" s="626"/>
      <c r="N9" s="627"/>
    </row>
    <row r="10" spans="1:28">
      <c r="A10" s="485" t="s">
        <v>839</v>
      </c>
      <c r="B10" s="628" t="s">
        <v>850</v>
      </c>
      <c r="C10" s="628"/>
      <c r="D10" s="628"/>
      <c r="E10" s="628"/>
      <c r="F10" s="628"/>
      <c r="G10" s="628"/>
      <c r="H10" s="628"/>
      <c r="I10" s="628"/>
      <c r="J10" s="628"/>
      <c r="K10" s="628"/>
      <c r="L10" s="628"/>
      <c r="M10" s="628"/>
      <c r="N10" s="629"/>
    </row>
    <row r="11" spans="1:28">
      <c r="A11" s="483" t="s">
        <v>840</v>
      </c>
      <c r="B11" s="626" t="s">
        <v>851</v>
      </c>
      <c r="C11" s="626"/>
      <c r="D11" s="626"/>
      <c r="E11" s="626"/>
      <c r="F11" s="626"/>
      <c r="G11" s="626"/>
      <c r="H11" s="626"/>
      <c r="I11" s="626"/>
      <c r="J11" s="626"/>
      <c r="K11" s="626"/>
      <c r="L11" s="626"/>
      <c r="M11" s="626"/>
      <c r="N11" s="627"/>
    </row>
    <row r="12" spans="1:28">
      <c r="A12" s="485" t="s">
        <v>841</v>
      </c>
      <c r="B12" s="626" t="s">
        <v>852</v>
      </c>
      <c r="C12" s="626"/>
      <c r="D12" s="626"/>
      <c r="E12" s="626"/>
      <c r="F12" s="626"/>
      <c r="G12" s="626"/>
      <c r="H12" s="626"/>
      <c r="I12" s="626"/>
      <c r="J12" s="626"/>
      <c r="K12" s="626"/>
      <c r="L12" s="626"/>
      <c r="M12" s="626"/>
      <c r="N12" s="627"/>
    </row>
    <row r="13" spans="1:28">
      <c r="A13" s="483" t="s">
        <v>842</v>
      </c>
      <c r="B13" s="626" t="s">
        <v>853</v>
      </c>
      <c r="C13" s="626"/>
      <c r="D13" s="626"/>
      <c r="E13" s="626"/>
      <c r="F13" s="626"/>
      <c r="G13" s="626"/>
      <c r="H13" s="626"/>
      <c r="I13" s="626"/>
      <c r="J13" s="626"/>
      <c r="K13" s="626"/>
      <c r="L13" s="626"/>
      <c r="M13" s="626"/>
      <c r="N13" s="627"/>
    </row>
    <row r="14" spans="1:28">
      <c r="A14" s="485" t="s">
        <v>843</v>
      </c>
      <c r="B14" s="626" t="s">
        <v>854</v>
      </c>
      <c r="C14" s="626"/>
      <c r="D14" s="626"/>
      <c r="E14" s="626"/>
      <c r="F14" s="626"/>
      <c r="G14" s="626"/>
      <c r="H14" s="626"/>
      <c r="I14" s="626"/>
      <c r="J14" s="626"/>
      <c r="K14" s="626"/>
      <c r="L14" s="626"/>
      <c r="M14" s="626"/>
      <c r="N14" s="627"/>
    </row>
    <row r="15" spans="1:28">
      <c r="A15" s="484" t="s">
        <v>844</v>
      </c>
      <c r="B15" s="624" t="s">
        <v>855</v>
      </c>
      <c r="C15" s="624"/>
      <c r="D15" s="624"/>
      <c r="E15" s="624"/>
      <c r="F15" s="624"/>
      <c r="G15" s="624"/>
      <c r="H15" s="624"/>
      <c r="I15" s="624"/>
      <c r="J15" s="624"/>
      <c r="K15" s="624"/>
      <c r="L15" s="624"/>
      <c r="M15" s="624"/>
      <c r="N15" s="625"/>
    </row>
    <row r="17" spans="1:18" ht="15.75" thickBot="1">
      <c r="A17" s="630" t="s">
        <v>947</v>
      </c>
      <c r="B17" s="630"/>
      <c r="C17" s="630"/>
      <c r="D17" s="630"/>
      <c r="E17" s="630"/>
      <c r="F17" s="630"/>
      <c r="G17" s="630"/>
      <c r="H17" s="630"/>
      <c r="I17" s="630"/>
      <c r="J17" s="630"/>
      <c r="K17" s="630"/>
    </row>
    <row r="18" spans="1:18" ht="15.75" thickBot="1">
      <c r="A18" s="298"/>
      <c r="B18" s="299"/>
      <c r="C18" s="295" t="s">
        <v>834</v>
      </c>
      <c r="D18" s="282" t="s">
        <v>835</v>
      </c>
      <c r="E18" s="282" t="s">
        <v>836</v>
      </c>
      <c r="F18" s="282" t="s">
        <v>837</v>
      </c>
      <c r="G18" s="282" t="s">
        <v>838</v>
      </c>
      <c r="H18" s="282" t="s">
        <v>840</v>
      </c>
      <c r="I18" s="282" t="s">
        <v>841</v>
      </c>
      <c r="J18" s="282" t="s">
        <v>842</v>
      </c>
      <c r="K18" s="283" t="s">
        <v>844</v>
      </c>
    </row>
    <row r="19" spans="1:18">
      <c r="A19" s="631" t="s">
        <v>108</v>
      </c>
      <c r="B19" s="296" t="s">
        <v>96</v>
      </c>
      <c r="C19" s="35">
        <v>50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7">
        <v>8</v>
      </c>
    </row>
    <row r="20" spans="1:18">
      <c r="A20" s="619"/>
      <c r="B20" s="16" t="s">
        <v>935</v>
      </c>
      <c r="C20" s="19">
        <v>399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52</v>
      </c>
      <c r="J20" s="1">
        <v>4</v>
      </c>
      <c r="K20" s="20">
        <v>43</v>
      </c>
    </row>
    <row r="21" spans="1:18" ht="15.75" thickBot="1">
      <c r="A21" s="619"/>
      <c r="B21" s="16" t="s">
        <v>936</v>
      </c>
      <c r="C21" s="19">
        <v>19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20">
        <v>3</v>
      </c>
    </row>
    <row r="22" spans="1:18">
      <c r="A22" s="618" t="s">
        <v>109</v>
      </c>
      <c r="B22" s="15" t="s">
        <v>96</v>
      </c>
      <c r="C22" s="35">
        <v>145</v>
      </c>
      <c r="D22" s="36">
        <v>1</v>
      </c>
      <c r="E22" s="36">
        <v>0</v>
      </c>
      <c r="F22" s="36">
        <v>1</v>
      </c>
      <c r="G22" s="36">
        <v>20</v>
      </c>
      <c r="H22" s="36">
        <v>0</v>
      </c>
      <c r="I22" s="36">
        <v>27</v>
      </c>
      <c r="J22" s="36">
        <v>7</v>
      </c>
      <c r="K22" s="37">
        <v>37</v>
      </c>
      <c r="R22" s="297"/>
    </row>
    <row r="23" spans="1:18" ht="15.75" thickBot="1">
      <c r="A23" s="619"/>
      <c r="B23" s="16" t="s">
        <v>936</v>
      </c>
      <c r="C23" s="19">
        <v>128</v>
      </c>
      <c r="D23" s="1">
        <v>3</v>
      </c>
      <c r="E23" s="1">
        <v>0</v>
      </c>
      <c r="F23" s="1">
        <v>1</v>
      </c>
      <c r="G23" s="1">
        <v>3</v>
      </c>
      <c r="H23" s="1">
        <v>0</v>
      </c>
      <c r="I23" s="1">
        <v>1</v>
      </c>
      <c r="J23" s="1">
        <v>1</v>
      </c>
      <c r="K23" s="20">
        <v>4</v>
      </c>
    </row>
    <row r="24" spans="1:18">
      <c r="A24" s="618" t="s">
        <v>110</v>
      </c>
      <c r="B24" s="15" t="s">
        <v>96</v>
      </c>
      <c r="C24" s="35">
        <v>165</v>
      </c>
      <c r="D24" s="36">
        <v>0</v>
      </c>
      <c r="E24" s="36">
        <v>0</v>
      </c>
      <c r="F24" s="36">
        <v>0</v>
      </c>
      <c r="G24" s="36">
        <v>7</v>
      </c>
      <c r="H24" s="36">
        <v>1</v>
      </c>
      <c r="I24" s="36">
        <v>48</v>
      </c>
      <c r="J24" s="36">
        <v>2</v>
      </c>
      <c r="K24" s="37">
        <v>18</v>
      </c>
    </row>
    <row r="25" spans="1:18" ht="15.75" thickBot="1">
      <c r="A25" s="619"/>
      <c r="B25" s="16" t="s">
        <v>936</v>
      </c>
      <c r="C25" s="19">
        <v>120</v>
      </c>
      <c r="D25" s="1">
        <v>0</v>
      </c>
      <c r="E25" s="1">
        <v>0</v>
      </c>
      <c r="F25" s="1">
        <v>1</v>
      </c>
      <c r="G25" s="1">
        <v>0</v>
      </c>
      <c r="H25" s="1">
        <v>0</v>
      </c>
      <c r="I25" s="1">
        <v>7</v>
      </c>
      <c r="J25" s="1">
        <v>0</v>
      </c>
      <c r="K25" s="20">
        <v>1</v>
      </c>
    </row>
    <row r="26" spans="1:18">
      <c r="A26" s="618" t="s">
        <v>107</v>
      </c>
      <c r="B26" s="15" t="s">
        <v>96</v>
      </c>
      <c r="C26" s="35">
        <v>143</v>
      </c>
      <c r="D26" s="36">
        <v>0</v>
      </c>
      <c r="E26" s="36">
        <v>0</v>
      </c>
      <c r="F26" s="36">
        <v>2</v>
      </c>
      <c r="G26" s="36">
        <v>0</v>
      </c>
      <c r="H26" s="36">
        <v>0</v>
      </c>
      <c r="I26" s="36">
        <v>36</v>
      </c>
      <c r="J26" s="36">
        <v>11</v>
      </c>
      <c r="K26" s="37">
        <v>23</v>
      </c>
    </row>
    <row r="27" spans="1:18" ht="15.75" thickBot="1">
      <c r="A27" s="619"/>
      <c r="B27" s="16" t="s">
        <v>936</v>
      </c>
      <c r="C27" s="19">
        <v>81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10</v>
      </c>
      <c r="J27" s="1">
        <v>1</v>
      </c>
      <c r="K27" s="20">
        <v>2</v>
      </c>
    </row>
    <row r="28" spans="1:18">
      <c r="A28" s="618" t="s">
        <v>106</v>
      </c>
      <c r="B28" s="15" t="s">
        <v>96</v>
      </c>
      <c r="C28" s="35">
        <v>263</v>
      </c>
      <c r="D28" s="36">
        <v>1</v>
      </c>
      <c r="E28" s="36">
        <v>4</v>
      </c>
      <c r="F28" s="36">
        <v>2</v>
      </c>
      <c r="G28" s="36">
        <v>8</v>
      </c>
      <c r="H28" s="36">
        <v>0</v>
      </c>
      <c r="I28" s="36">
        <v>123</v>
      </c>
      <c r="J28" s="36">
        <v>0</v>
      </c>
      <c r="K28" s="37">
        <v>57</v>
      </c>
    </row>
    <row r="29" spans="1:18" ht="15.75" thickBot="1">
      <c r="A29" s="619"/>
      <c r="B29" s="16" t="s">
        <v>936</v>
      </c>
      <c r="C29" s="19">
        <v>185</v>
      </c>
      <c r="D29" s="1">
        <v>0</v>
      </c>
      <c r="E29" s="1">
        <v>1</v>
      </c>
      <c r="F29" s="1">
        <v>0</v>
      </c>
      <c r="G29" s="1">
        <v>3</v>
      </c>
      <c r="H29" s="1">
        <v>0</v>
      </c>
      <c r="I29" s="1">
        <v>8</v>
      </c>
      <c r="J29" s="1">
        <v>0</v>
      </c>
      <c r="K29" s="20">
        <v>7</v>
      </c>
    </row>
    <row r="30" spans="1:18" ht="15.75" thickBot="1">
      <c r="A30" s="294" t="s">
        <v>12</v>
      </c>
      <c r="B30" s="18" t="s">
        <v>96</v>
      </c>
      <c r="C30" s="25">
        <v>15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19</v>
      </c>
      <c r="J30" s="26">
        <v>0</v>
      </c>
      <c r="K30" s="27">
        <v>5</v>
      </c>
    </row>
  </sheetData>
  <mergeCells count="18">
    <mergeCell ref="A28:A29"/>
    <mergeCell ref="A17:K17"/>
    <mergeCell ref="A19:A21"/>
    <mergeCell ref="A22:A23"/>
    <mergeCell ref="A24:A25"/>
    <mergeCell ref="A26:A27"/>
    <mergeCell ref="A3:AB3"/>
    <mergeCell ref="B5:N5"/>
    <mergeCell ref="B15:N15"/>
    <mergeCell ref="B14:N14"/>
    <mergeCell ref="B13:N13"/>
    <mergeCell ref="B12:N12"/>
    <mergeCell ref="B11:N11"/>
    <mergeCell ref="B9:N9"/>
    <mergeCell ref="B8:N8"/>
    <mergeCell ref="B10:N10"/>
    <mergeCell ref="B6:N6"/>
    <mergeCell ref="B7:N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sqref="A1:G26"/>
    </sheetView>
  </sheetViews>
  <sheetFormatPr defaultColWidth="8.85546875" defaultRowHeight="15"/>
  <cols>
    <col min="2" max="7" width="9.140625" customWidth="1"/>
  </cols>
  <sheetData>
    <row r="1" spans="1:13" ht="12" customHeight="1">
      <c r="A1" s="511" t="s">
        <v>990</v>
      </c>
      <c r="B1" s="511"/>
      <c r="C1" s="511"/>
      <c r="D1" s="511"/>
      <c r="E1" s="511"/>
      <c r="F1" s="511"/>
      <c r="G1" s="511"/>
    </row>
    <row r="2" spans="1:13" ht="12" customHeight="1" thickBot="1">
      <c r="A2" s="202"/>
      <c r="B2" s="202"/>
      <c r="C2" s="202"/>
      <c r="D2" s="202"/>
      <c r="E2" s="202"/>
      <c r="F2" s="202"/>
      <c r="G2" s="202"/>
    </row>
    <row r="3" spans="1:13" ht="12" customHeight="1">
      <c r="A3" s="512" t="s">
        <v>98</v>
      </c>
      <c r="B3" s="514" t="s">
        <v>989</v>
      </c>
      <c r="C3" s="516" t="s">
        <v>991</v>
      </c>
      <c r="D3" s="517"/>
      <c r="E3" s="517" t="s">
        <v>992</v>
      </c>
      <c r="F3" s="517"/>
      <c r="G3" s="203" t="s">
        <v>57</v>
      </c>
    </row>
    <row r="4" spans="1:13" ht="12" customHeight="1" thickBot="1">
      <c r="A4" s="513"/>
      <c r="B4" s="515"/>
      <c r="C4" s="204" t="s">
        <v>993</v>
      </c>
      <c r="D4" s="205" t="s">
        <v>994</v>
      </c>
      <c r="E4" s="205" t="s">
        <v>993</v>
      </c>
      <c r="F4" s="205" t="s">
        <v>994</v>
      </c>
      <c r="G4" s="206" t="s">
        <v>57</v>
      </c>
    </row>
    <row r="5" spans="1:13" ht="12" customHeight="1">
      <c r="A5" s="508" t="s">
        <v>7</v>
      </c>
      <c r="B5" s="207" t="s">
        <v>96</v>
      </c>
      <c r="C5" s="208">
        <v>17</v>
      </c>
      <c r="D5" s="209">
        <v>126</v>
      </c>
      <c r="E5" s="209">
        <v>0</v>
      </c>
      <c r="F5" s="209">
        <v>0</v>
      </c>
      <c r="G5" s="210">
        <v>143</v>
      </c>
    </row>
    <row r="6" spans="1:13" ht="12" customHeight="1">
      <c r="A6" s="509"/>
      <c r="B6" s="211" t="s">
        <v>935</v>
      </c>
      <c r="C6" s="212">
        <v>1183</v>
      </c>
      <c r="D6" s="213">
        <v>1882</v>
      </c>
      <c r="E6" s="213">
        <v>0</v>
      </c>
      <c r="F6" s="213">
        <v>0</v>
      </c>
      <c r="G6" s="214">
        <v>3065</v>
      </c>
      <c r="M6" s="201"/>
    </row>
    <row r="7" spans="1:13" ht="12" customHeight="1">
      <c r="A7" s="509"/>
      <c r="B7" s="211" t="s">
        <v>936</v>
      </c>
      <c r="C7" s="212">
        <v>5</v>
      </c>
      <c r="D7" s="213">
        <v>35</v>
      </c>
      <c r="E7" s="213">
        <v>0</v>
      </c>
      <c r="F7" s="213">
        <v>0</v>
      </c>
      <c r="G7" s="214">
        <v>40</v>
      </c>
    </row>
    <row r="8" spans="1:13" ht="12" customHeight="1" thickBot="1">
      <c r="A8" s="510"/>
      <c r="B8" s="215" t="s">
        <v>57</v>
      </c>
      <c r="C8" s="216">
        <v>1205</v>
      </c>
      <c r="D8" s="217">
        <v>2043</v>
      </c>
      <c r="E8" s="217">
        <v>0</v>
      </c>
      <c r="F8" s="217">
        <v>0</v>
      </c>
      <c r="G8" s="218">
        <v>3248</v>
      </c>
    </row>
    <row r="9" spans="1:13" ht="12" customHeight="1">
      <c r="A9" s="508" t="s">
        <v>8</v>
      </c>
      <c r="B9" s="207" t="s">
        <v>96</v>
      </c>
      <c r="C9" s="208">
        <v>169</v>
      </c>
      <c r="D9" s="209">
        <v>346</v>
      </c>
      <c r="E9" s="209">
        <v>1</v>
      </c>
      <c r="F9" s="209">
        <v>0</v>
      </c>
      <c r="G9" s="210">
        <v>516</v>
      </c>
    </row>
    <row r="10" spans="1:13" ht="12" customHeight="1">
      <c r="A10" s="509"/>
      <c r="B10" s="211" t="s">
        <v>936</v>
      </c>
      <c r="C10" s="212">
        <v>85</v>
      </c>
      <c r="D10" s="213">
        <v>182</v>
      </c>
      <c r="E10" s="213">
        <v>0</v>
      </c>
      <c r="F10" s="213">
        <v>0</v>
      </c>
      <c r="G10" s="214">
        <v>267</v>
      </c>
    </row>
    <row r="11" spans="1:13" ht="12" customHeight="1" thickBot="1">
      <c r="A11" s="510"/>
      <c r="B11" s="215" t="s">
        <v>57</v>
      </c>
      <c r="C11" s="216">
        <v>254</v>
      </c>
      <c r="D11" s="217">
        <v>528</v>
      </c>
      <c r="E11" s="217">
        <v>1</v>
      </c>
      <c r="F11" s="217">
        <v>0</v>
      </c>
      <c r="G11" s="218">
        <v>783</v>
      </c>
    </row>
    <row r="12" spans="1:13" ht="12" customHeight="1">
      <c r="A12" s="508" t="s">
        <v>69</v>
      </c>
      <c r="B12" s="207" t="s">
        <v>96</v>
      </c>
      <c r="C12" s="208">
        <v>166</v>
      </c>
      <c r="D12" s="209">
        <v>319</v>
      </c>
      <c r="E12" s="209">
        <v>72</v>
      </c>
      <c r="F12" s="209">
        <v>123</v>
      </c>
      <c r="G12" s="210">
        <v>680</v>
      </c>
    </row>
    <row r="13" spans="1:13" ht="12" customHeight="1">
      <c r="A13" s="509"/>
      <c r="B13" s="211" t="s">
        <v>936</v>
      </c>
      <c r="C13" s="212">
        <v>70</v>
      </c>
      <c r="D13" s="213">
        <v>153</v>
      </c>
      <c r="E13" s="213">
        <v>28</v>
      </c>
      <c r="F13" s="213">
        <v>32</v>
      </c>
      <c r="G13" s="214">
        <v>283</v>
      </c>
    </row>
    <row r="14" spans="1:13" ht="12" customHeight="1" thickBot="1">
      <c r="A14" s="510"/>
      <c r="B14" s="215" t="s">
        <v>57</v>
      </c>
      <c r="C14" s="216">
        <v>236</v>
      </c>
      <c r="D14" s="217">
        <v>472</v>
      </c>
      <c r="E14" s="217">
        <v>100</v>
      </c>
      <c r="F14" s="217">
        <v>155</v>
      </c>
      <c r="G14" s="218">
        <v>963</v>
      </c>
    </row>
    <row r="15" spans="1:13" ht="12" customHeight="1">
      <c r="A15" s="508" t="s">
        <v>10</v>
      </c>
      <c r="B15" s="207" t="s">
        <v>96</v>
      </c>
      <c r="C15" s="208">
        <v>153</v>
      </c>
      <c r="D15" s="209">
        <v>296</v>
      </c>
      <c r="E15" s="209">
        <v>27</v>
      </c>
      <c r="F15" s="209">
        <v>59</v>
      </c>
      <c r="G15" s="210">
        <v>535</v>
      </c>
    </row>
    <row r="16" spans="1:13" ht="12" customHeight="1">
      <c r="A16" s="509"/>
      <c r="B16" s="211" t="s">
        <v>936</v>
      </c>
      <c r="C16" s="212">
        <v>27</v>
      </c>
      <c r="D16" s="213">
        <v>120</v>
      </c>
      <c r="E16" s="213">
        <v>11</v>
      </c>
      <c r="F16" s="213">
        <v>27</v>
      </c>
      <c r="G16" s="214">
        <v>185</v>
      </c>
    </row>
    <row r="17" spans="1:7" ht="12" customHeight="1" thickBot="1">
      <c r="A17" s="510"/>
      <c r="B17" s="215" t="s">
        <v>57</v>
      </c>
      <c r="C17" s="216">
        <v>180</v>
      </c>
      <c r="D17" s="217">
        <v>416</v>
      </c>
      <c r="E17" s="217">
        <v>38</v>
      </c>
      <c r="F17" s="217">
        <v>86</v>
      </c>
      <c r="G17" s="218">
        <v>720</v>
      </c>
    </row>
    <row r="18" spans="1:7" ht="12" customHeight="1">
      <c r="A18" s="508" t="s">
        <v>11</v>
      </c>
      <c r="B18" s="207" t="s">
        <v>96</v>
      </c>
      <c r="C18" s="208">
        <v>222</v>
      </c>
      <c r="D18" s="209">
        <v>787</v>
      </c>
      <c r="E18" s="209">
        <v>14</v>
      </c>
      <c r="F18" s="209">
        <v>28</v>
      </c>
      <c r="G18" s="210">
        <v>1051</v>
      </c>
    </row>
    <row r="19" spans="1:7" ht="12" customHeight="1">
      <c r="A19" s="509"/>
      <c r="B19" s="211" t="s">
        <v>936</v>
      </c>
      <c r="C19" s="212">
        <v>69</v>
      </c>
      <c r="D19" s="213">
        <v>266</v>
      </c>
      <c r="E19" s="213">
        <v>7</v>
      </c>
      <c r="F19" s="213">
        <v>15</v>
      </c>
      <c r="G19" s="214">
        <v>357</v>
      </c>
    </row>
    <row r="20" spans="1:7" ht="12" customHeight="1" thickBot="1">
      <c r="A20" s="510"/>
      <c r="B20" s="215" t="s">
        <v>57</v>
      </c>
      <c r="C20" s="216">
        <v>291</v>
      </c>
      <c r="D20" s="217">
        <v>1053</v>
      </c>
      <c r="E20" s="217">
        <v>21</v>
      </c>
      <c r="F20" s="217">
        <v>43</v>
      </c>
      <c r="G20" s="218">
        <v>1408</v>
      </c>
    </row>
    <row r="21" spans="1:7" ht="12" customHeight="1">
      <c r="A21" s="508" t="s">
        <v>12</v>
      </c>
      <c r="B21" s="207" t="s">
        <v>96</v>
      </c>
      <c r="C21" s="208">
        <v>60</v>
      </c>
      <c r="D21" s="209">
        <v>30</v>
      </c>
      <c r="E21" s="209">
        <v>0</v>
      </c>
      <c r="F21" s="209">
        <v>0</v>
      </c>
      <c r="G21" s="210">
        <v>90</v>
      </c>
    </row>
    <row r="22" spans="1:7" ht="12" customHeight="1" thickBot="1">
      <c r="A22" s="510"/>
      <c r="B22" s="215" t="s">
        <v>57</v>
      </c>
      <c r="C22" s="216">
        <v>60</v>
      </c>
      <c r="D22" s="217">
        <v>30</v>
      </c>
      <c r="E22" s="217">
        <v>0</v>
      </c>
      <c r="F22" s="217">
        <v>0</v>
      </c>
      <c r="G22" s="218">
        <v>90</v>
      </c>
    </row>
    <row r="23" spans="1:7" ht="12" customHeight="1">
      <c r="A23" s="512" t="s">
        <v>14</v>
      </c>
      <c r="B23" s="207" t="s">
        <v>96</v>
      </c>
      <c r="C23" s="208">
        <f>C5+C9+C12+C15+C18+C21</f>
        <v>787</v>
      </c>
      <c r="D23" s="209">
        <f t="shared" ref="D23:G23" si="0">D5+D9+D12+D15+D18+D21</f>
        <v>1904</v>
      </c>
      <c r="E23" s="209">
        <f t="shared" si="0"/>
        <v>114</v>
      </c>
      <c r="F23" s="209">
        <f t="shared" si="0"/>
        <v>210</v>
      </c>
      <c r="G23" s="210">
        <f t="shared" si="0"/>
        <v>3015</v>
      </c>
    </row>
    <row r="24" spans="1:7" ht="12" customHeight="1">
      <c r="A24" s="518"/>
      <c r="B24" s="211" t="s">
        <v>935</v>
      </c>
      <c r="C24" s="212">
        <f>C6</f>
        <v>1183</v>
      </c>
      <c r="D24" s="213">
        <f t="shared" ref="D24:G24" si="1">D6</f>
        <v>1882</v>
      </c>
      <c r="E24" s="213">
        <f t="shared" si="1"/>
        <v>0</v>
      </c>
      <c r="F24" s="213">
        <f t="shared" si="1"/>
        <v>0</v>
      </c>
      <c r="G24" s="214">
        <f t="shared" si="1"/>
        <v>3065</v>
      </c>
    </row>
    <row r="25" spans="1:7" ht="12" customHeight="1">
      <c r="A25" s="518"/>
      <c r="B25" s="211" t="s">
        <v>936</v>
      </c>
      <c r="C25" s="212">
        <f>C7+C10+C13+C16+C19</f>
        <v>256</v>
      </c>
      <c r="D25" s="213">
        <f t="shared" ref="D25:G25" si="2">D7+D10+D13+D16+D19</f>
        <v>756</v>
      </c>
      <c r="E25" s="213">
        <f t="shared" si="2"/>
        <v>46</v>
      </c>
      <c r="F25" s="213">
        <f t="shared" si="2"/>
        <v>74</v>
      </c>
      <c r="G25" s="214">
        <f t="shared" si="2"/>
        <v>1132</v>
      </c>
    </row>
    <row r="26" spans="1:7" ht="12" customHeight="1" thickBot="1">
      <c r="A26" s="519"/>
      <c r="B26" s="215" t="s">
        <v>57</v>
      </c>
      <c r="C26" s="216">
        <v>2226</v>
      </c>
      <c r="D26" s="217">
        <v>4542</v>
      </c>
      <c r="E26" s="217">
        <v>160</v>
      </c>
      <c r="F26" s="217">
        <v>284</v>
      </c>
      <c r="G26" s="218">
        <v>7212</v>
      </c>
    </row>
  </sheetData>
  <mergeCells count="12">
    <mergeCell ref="A12:A14"/>
    <mergeCell ref="A15:A17"/>
    <mergeCell ref="A18:A20"/>
    <mergeCell ref="A21:A22"/>
    <mergeCell ref="A23:A26"/>
    <mergeCell ref="A9:A11"/>
    <mergeCell ref="A1:G1"/>
    <mergeCell ref="A3:A4"/>
    <mergeCell ref="B3:B4"/>
    <mergeCell ref="C3:D3"/>
    <mergeCell ref="E3:F3"/>
    <mergeCell ref="A5:A8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25"/>
  <sheetViews>
    <sheetView workbookViewId="0">
      <selection activeCell="A2" sqref="A2:V2"/>
    </sheetView>
  </sheetViews>
  <sheetFormatPr defaultColWidth="9.140625" defaultRowHeight="15"/>
  <cols>
    <col min="1" max="1" width="13.28515625" bestFit="1" customWidth="1"/>
    <col min="2" max="2" width="16.42578125" bestFit="1" customWidth="1"/>
    <col min="3" max="49" width="5.7109375" customWidth="1"/>
  </cols>
  <sheetData>
    <row r="2" spans="1:31">
      <c r="A2" s="632" t="s">
        <v>1016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632"/>
      <c r="O2" s="632"/>
      <c r="P2" s="632"/>
      <c r="Q2" s="632"/>
      <c r="R2" s="632"/>
      <c r="S2" s="632"/>
      <c r="T2" s="632"/>
      <c r="U2" s="632"/>
      <c r="V2" s="632"/>
    </row>
    <row r="4" spans="1:31">
      <c r="A4" t="s">
        <v>706</v>
      </c>
    </row>
    <row r="5" spans="1:31" ht="15.75" thickBot="1">
      <c r="A5" t="s">
        <v>102</v>
      </c>
    </row>
    <row r="6" spans="1:31">
      <c r="A6" s="258"/>
      <c r="B6" s="303" t="s">
        <v>856</v>
      </c>
      <c r="C6" s="561" t="s">
        <v>857</v>
      </c>
      <c r="D6" s="562"/>
      <c r="E6" s="562"/>
      <c r="F6" s="562"/>
      <c r="G6" s="562"/>
      <c r="H6" s="562"/>
      <c r="I6" s="562"/>
      <c r="J6" s="562"/>
      <c r="K6" s="562"/>
      <c r="L6" s="562"/>
      <c r="M6" s="562" t="s">
        <v>858</v>
      </c>
      <c r="N6" s="562"/>
      <c r="O6" s="562"/>
      <c r="P6" s="562"/>
      <c r="Q6" s="562"/>
      <c r="R6" s="562"/>
      <c r="S6" s="562"/>
      <c r="T6" s="562"/>
      <c r="U6" s="562"/>
      <c r="V6" s="562"/>
      <c r="W6" s="562" t="s">
        <v>859</v>
      </c>
      <c r="X6" s="562"/>
      <c r="Y6" s="562"/>
      <c r="Z6" s="562"/>
      <c r="AA6" s="562"/>
      <c r="AB6" s="562"/>
      <c r="AC6" s="562"/>
      <c r="AD6" s="562"/>
      <c r="AE6" s="562"/>
    </row>
    <row r="7" spans="1:31" ht="15.75" thickBot="1">
      <c r="A7" s="300" t="s">
        <v>3</v>
      </c>
      <c r="B7" s="303" t="s">
        <v>863</v>
      </c>
      <c r="C7" s="252" t="s">
        <v>834</v>
      </c>
      <c r="D7" s="253" t="s">
        <v>835</v>
      </c>
      <c r="E7" s="253" t="s">
        <v>836</v>
      </c>
      <c r="F7" s="253" t="s">
        <v>837</v>
      </c>
      <c r="G7" s="253" t="s">
        <v>838</v>
      </c>
      <c r="H7" s="253" t="s">
        <v>840</v>
      </c>
      <c r="I7" s="253" t="s">
        <v>841</v>
      </c>
      <c r="J7" s="253" t="s">
        <v>842</v>
      </c>
      <c r="K7" s="253" t="s">
        <v>844</v>
      </c>
      <c r="L7" s="253" t="s">
        <v>57</v>
      </c>
      <c r="M7" s="253" t="s">
        <v>834</v>
      </c>
      <c r="N7" s="253" t="s">
        <v>835</v>
      </c>
      <c r="O7" s="253" t="s">
        <v>836</v>
      </c>
      <c r="P7" s="253" t="s">
        <v>837</v>
      </c>
      <c r="Q7" s="253" t="s">
        <v>838</v>
      </c>
      <c r="R7" s="253" t="s">
        <v>839</v>
      </c>
      <c r="S7" s="253" t="s">
        <v>841</v>
      </c>
      <c r="T7" s="253" t="s">
        <v>842</v>
      </c>
      <c r="U7" s="253" t="s">
        <v>844</v>
      </c>
      <c r="V7" s="253" t="s">
        <v>57</v>
      </c>
      <c r="W7" s="253" t="s">
        <v>834</v>
      </c>
      <c r="X7" s="253" t="s">
        <v>835</v>
      </c>
      <c r="Y7" s="253" t="s">
        <v>837</v>
      </c>
      <c r="Z7" s="253" t="s">
        <v>838</v>
      </c>
      <c r="AA7" s="253" t="s">
        <v>839</v>
      </c>
      <c r="AB7" s="253" t="s">
        <v>841</v>
      </c>
      <c r="AC7" s="253" t="s">
        <v>842</v>
      </c>
      <c r="AD7" s="253" t="s">
        <v>844</v>
      </c>
      <c r="AE7" s="253" t="s">
        <v>57</v>
      </c>
    </row>
    <row r="8" spans="1:31">
      <c r="A8" s="301" t="s">
        <v>108</v>
      </c>
      <c r="B8" s="39"/>
      <c r="C8" s="35">
        <v>468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52</v>
      </c>
      <c r="J8" s="36">
        <v>4</v>
      </c>
      <c r="K8" s="36">
        <v>54</v>
      </c>
      <c r="L8" s="36">
        <v>578</v>
      </c>
      <c r="M8" s="36">
        <v>504</v>
      </c>
      <c r="N8" s="36">
        <v>21</v>
      </c>
      <c r="O8" s="36">
        <v>0</v>
      </c>
      <c r="P8" s="36">
        <v>0</v>
      </c>
      <c r="Q8" s="36">
        <v>0</v>
      </c>
      <c r="R8" s="36">
        <v>0</v>
      </c>
      <c r="S8" s="36">
        <v>62</v>
      </c>
      <c r="T8" s="36">
        <v>0</v>
      </c>
      <c r="U8" s="36">
        <v>20</v>
      </c>
      <c r="V8" s="36">
        <v>607</v>
      </c>
      <c r="W8" s="36">
        <v>432</v>
      </c>
      <c r="X8" s="36">
        <v>40</v>
      </c>
      <c r="Y8" s="36">
        <v>0</v>
      </c>
      <c r="Z8" s="36">
        <v>6</v>
      </c>
      <c r="AA8" s="36">
        <v>0</v>
      </c>
      <c r="AB8" s="36">
        <v>85</v>
      </c>
      <c r="AC8" s="36">
        <v>0</v>
      </c>
      <c r="AD8" s="36">
        <v>28</v>
      </c>
      <c r="AE8" s="36">
        <v>591</v>
      </c>
    </row>
    <row r="9" spans="1:31">
      <c r="A9" s="302" t="s">
        <v>109</v>
      </c>
      <c r="B9" s="40"/>
      <c r="C9" s="19">
        <v>273</v>
      </c>
      <c r="D9" s="1">
        <v>4</v>
      </c>
      <c r="E9" s="1">
        <v>0</v>
      </c>
      <c r="F9" s="1">
        <v>2</v>
      </c>
      <c r="G9" s="1">
        <v>23</v>
      </c>
      <c r="H9" s="1">
        <v>0</v>
      </c>
      <c r="I9" s="1">
        <v>28</v>
      </c>
      <c r="J9" s="1">
        <v>8</v>
      </c>
      <c r="K9" s="1">
        <v>41</v>
      </c>
      <c r="L9" s="1">
        <v>379</v>
      </c>
      <c r="M9" s="1">
        <v>119</v>
      </c>
      <c r="N9" s="1">
        <v>110</v>
      </c>
      <c r="O9" s="1">
        <v>0</v>
      </c>
      <c r="P9" s="1">
        <v>0</v>
      </c>
      <c r="Q9" s="1">
        <v>2</v>
      </c>
      <c r="R9" s="1">
        <v>0</v>
      </c>
      <c r="S9" s="1">
        <v>7</v>
      </c>
      <c r="T9" s="1">
        <v>0</v>
      </c>
      <c r="U9" s="1">
        <v>10</v>
      </c>
      <c r="V9" s="1">
        <v>248</v>
      </c>
      <c r="W9" s="1">
        <v>30</v>
      </c>
      <c r="X9" s="1">
        <v>101</v>
      </c>
      <c r="Y9" s="1">
        <v>0</v>
      </c>
      <c r="Z9" s="1">
        <v>0</v>
      </c>
      <c r="AA9" s="1">
        <v>0</v>
      </c>
      <c r="AB9" s="1">
        <v>2</v>
      </c>
      <c r="AC9" s="1">
        <v>2</v>
      </c>
      <c r="AD9" s="1">
        <v>3</v>
      </c>
      <c r="AE9" s="1">
        <v>138</v>
      </c>
    </row>
    <row r="10" spans="1:31">
      <c r="A10" s="302" t="s">
        <v>110</v>
      </c>
      <c r="B10" s="40"/>
      <c r="C10" s="19">
        <v>285</v>
      </c>
      <c r="D10" s="1">
        <v>0</v>
      </c>
      <c r="E10" s="1">
        <v>0</v>
      </c>
      <c r="F10" s="1">
        <v>1</v>
      </c>
      <c r="G10" s="1">
        <v>7</v>
      </c>
      <c r="H10" s="1">
        <v>1</v>
      </c>
      <c r="I10" s="1">
        <v>55</v>
      </c>
      <c r="J10" s="1">
        <v>2</v>
      </c>
      <c r="K10" s="1">
        <v>19</v>
      </c>
      <c r="L10" s="1">
        <v>370</v>
      </c>
      <c r="M10" s="1">
        <v>201</v>
      </c>
      <c r="N10" s="1">
        <v>86</v>
      </c>
      <c r="O10" s="1">
        <v>1</v>
      </c>
      <c r="P10" s="1">
        <v>2</v>
      </c>
      <c r="Q10" s="1">
        <v>0</v>
      </c>
      <c r="R10" s="1">
        <v>0</v>
      </c>
      <c r="S10" s="1">
        <v>46</v>
      </c>
      <c r="T10" s="1">
        <v>0</v>
      </c>
      <c r="U10" s="1">
        <v>16</v>
      </c>
      <c r="V10" s="1">
        <v>352</v>
      </c>
      <c r="W10" s="1">
        <v>51</v>
      </c>
      <c r="X10" s="1">
        <v>108</v>
      </c>
      <c r="Y10" s="1">
        <v>0</v>
      </c>
      <c r="Z10" s="1">
        <v>0</v>
      </c>
      <c r="AA10" s="1">
        <v>1</v>
      </c>
      <c r="AB10" s="1">
        <v>17</v>
      </c>
      <c r="AC10" s="1">
        <v>0</v>
      </c>
      <c r="AD10" s="1">
        <v>6</v>
      </c>
      <c r="AE10" s="1">
        <v>183</v>
      </c>
    </row>
    <row r="11" spans="1:31">
      <c r="A11" s="302" t="s">
        <v>107</v>
      </c>
      <c r="B11" s="40"/>
      <c r="C11" s="19">
        <v>224</v>
      </c>
      <c r="D11" s="1">
        <v>0</v>
      </c>
      <c r="E11" s="1">
        <v>0</v>
      </c>
      <c r="F11" s="1">
        <v>2</v>
      </c>
      <c r="G11" s="1">
        <v>0</v>
      </c>
      <c r="H11" s="1">
        <v>0</v>
      </c>
      <c r="I11" s="1">
        <v>46</v>
      </c>
      <c r="J11" s="1">
        <v>12</v>
      </c>
      <c r="K11" s="1">
        <v>25</v>
      </c>
      <c r="L11" s="1">
        <v>309</v>
      </c>
      <c r="M11" s="1">
        <v>153</v>
      </c>
      <c r="N11" s="1">
        <v>58</v>
      </c>
      <c r="O11" s="1">
        <v>0</v>
      </c>
      <c r="P11" s="1">
        <v>0</v>
      </c>
      <c r="Q11" s="1">
        <v>0</v>
      </c>
      <c r="R11" s="1">
        <v>1</v>
      </c>
      <c r="S11" s="1">
        <v>16</v>
      </c>
      <c r="T11" s="1">
        <v>0</v>
      </c>
      <c r="U11" s="1">
        <v>3</v>
      </c>
      <c r="V11" s="1">
        <v>231</v>
      </c>
      <c r="W11" s="1">
        <v>31</v>
      </c>
      <c r="X11" s="1">
        <v>90</v>
      </c>
      <c r="Y11" s="1">
        <v>0</v>
      </c>
      <c r="Z11" s="1">
        <v>0</v>
      </c>
      <c r="AA11" s="1">
        <v>0</v>
      </c>
      <c r="AB11" s="1">
        <v>12</v>
      </c>
      <c r="AC11" s="1">
        <v>1</v>
      </c>
      <c r="AD11" s="1">
        <v>6</v>
      </c>
      <c r="AE11" s="1">
        <v>140</v>
      </c>
    </row>
    <row r="12" spans="1:31">
      <c r="A12" s="302" t="s">
        <v>106</v>
      </c>
      <c r="B12" s="40"/>
      <c r="C12" s="19">
        <v>448</v>
      </c>
      <c r="D12" s="1">
        <v>1</v>
      </c>
      <c r="E12" s="1">
        <v>5</v>
      </c>
      <c r="F12" s="1">
        <v>2</v>
      </c>
      <c r="G12" s="1">
        <v>11</v>
      </c>
      <c r="H12" s="1">
        <v>0</v>
      </c>
      <c r="I12" s="1">
        <v>131</v>
      </c>
      <c r="J12" s="1">
        <v>0</v>
      </c>
      <c r="K12" s="1">
        <v>64</v>
      </c>
      <c r="L12" s="1">
        <v>662</v>
      </c>
      <c r="M12" s="1">
        <v>266</v>
      </c>
      <c r="N12" s="1">
        <v>127</v>
      </c>
      <c r="O12" s="1">
        <v>0</v>
      </c>
      <c r="P12" s="1">
        <v>0</v>
      </c>
      <c r="Q12" s="1">
        <v>0</v>
      </c>
      <c r="R12" s="1">
        <v>0</v>
      </c>
      <c r="S12" s="1">
        <v>49</v>
      </c>
      <c r="T12" s="1">
        <v>1</v>
      </c>
      <c r="U12" s="1">
        <v>20</v>
      </c>
      <c r="V12" s="1">
        <v>463</v>
      </c>
      <c r="W12" s="1">
        <v>54</v>
      </c>
      <c r="X12" s="1">
        <v>187</v>
      </c>
      <c r="Y12" s="1">
        <v>0</v>
      </c>
      <c r="Z12" s="1">
        <v>0</v>
      </c>
      <c r="AA12" s="1">
        <v>0</v>
      </c>
      <c r="AB12" s="1">
        <v>19</v>
      </c>
      <c r="AC12" s="1">
        <v>0</v>
      </c>
      <c r="AD12" s="1">
        <v>9</v>
      </c>
      <c r="AE12" s="1">
        <v>269</v>
      </c>
    </row>
    <row r="13" spans="1:31">
      <c r="A13" s="302" t="s">
        <v>12</v>
      </c>
      <c r="B13" s="40"/>
      <c r="C13" s="19">
        <v>15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19</v>
      </c>
      <c r="J13" s="1">
        <v>0</v>
      </c>
      <c r="K13" s="1">
        <v>5</v>
      </c>
      <c r="L13" s="1">
        <v>39</v>
      </c>
      <c r="M13" s="1">
        <v>21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4</v>
      </c>
      <c r="T13" s="1">
        <v>0</v>
      </c>
      <c r="U13" s="1">
        <v>3</v>
      </c>
      <c r="V13" s="1">
        <v>28</v>
      </c>
      <c r="W13" s="1">
        <v>1</v>
      </c>
      <c r="X13" s="1">
        <v>16</v>
      </c>
      <c r="Y13" s="1">
        <v>1</v>
      </c>
      <c r="Z13" s="1">
        <v>0</v>
      </c>
      <c r="AA13" s="1">
        <v>0</v>
      </c>
      <c r="AB13" s="1">
        <v>0</v>
      </c>
      <c r="AC13" s="1">
        <v>0</v>
      </c>
      <c r="AD13" s="1">
        <v>2</v>
      </c>
      <c r="AE13" s="1">
        <v>20</v>
      </c>
    </row>
    <row r="14" spans="1:31" ht="15.75" thickBot="1">
      <c r="A14" s="304" t="s">
        <v>864</v>
      </c>
      <c r="B14" s="41"/>
      <c r="C14" s="21">
        <v>1713</v>
      </c>
      <c r="D14" s="22">
        <v>5</v>
      </c>
      <c r="E14" s="22">
        <v>5</v>
      </c>
      <c r="F14" s="22">
        <v>7</v>
      </c>
      <c r="G14" s="22">
        <v>41</v>
      </c>
      <c r="H14" s="22">
        <v>1</v>
      </c>
      <c r="I14" s="22">
        <v>331</v>
      </c>
      <c r="J14" s="22">
        <v>26</v>
      </c>
      <c r="K14" s="22">
        <v>208</v>
      </c>
      <c r="L14" s="22">
        <v>2337</v>
      </c>
      <c r="M14" s="22">
        <v>1264</v>
      </c>
      <c r="N14" s="22">
        <v>402</v>
      </c>
      <c r="O14" s="22">
        <v>1</v>
      </c>
      <c r="P14" s="22">
        <v>2</v>
      </c>
      <c r="Q14" s="22">
        <v>2</v>
      </c>
      <c r="R14" s="22">
        <v>1</v>
      </c>
      <c r="S14" s="22">
        <v>184</v>
      </c>
      <c r="T14" s="22">
        <v>1</v>
      </c>
      <c r="U14" s="22">
        <v>72</v>
      </c>
      <c r="V14" s="22">
        <v>1929</v>
      </c>
      <c r="W14" s="22">
        <v>599</v>
      </c>
      <c r="X14" s="22">
        <v>542</v>
      </c>
      <c r="Y14" s="22">
        <v>1</v>
      </c>
      <c r="Z14" s="22">
        <v>6</v>
      </c>
      <c r="AA14" s="22">
        <v>1</v>
      </c>
      <c r="AB14" s="22">
        <v>135</v>
      </c>
      <c r="AC14" s="22">
        <v>3</v>
      </c>
      <c r="AD14" s="22">
        <v>54</v>
      </c>
      <c r="AE14" s="22">
        <v>1341</v>
      </c>
    </row>
    <row r="16" spans="1:31" ht="15.75" thickBot="1"/>
    <row r="17" spans="1:20">
      <c r="A17" s="258"/>
      <c r="B17" s="303" t="s">
        <v>856</v>
      </c>
      <c r="C17" s="562" t="s">
        <v>860</v>
      </c>
      <c r="D17" s="562"/>
      <c r="E17" s="562"/>
      <c r="F17" s="562"/>
      <c r="G17" s="562"/>
      <c r="H17" s="562"/>
      <c r="I17" s="562" t="s">
        <v>861</v>
      </c>
      <c r="J17" s="562"/>
      <c r="K17" s="562"/>
      <c r="L17" s="562"/>
      <c r="M17" s="562"/>
      <c r="N17" s="562"/>
      <c r="O17" s="562" t="s">
        <v>862</v>
      </c>
      <c r="P17" s="562"/>
      <c r="Q17" s="562"/>
      <c r="R17" s="562"/>
      <c r="S17" s="562"/>
      <c r="T17" s="563"/>
    </row>
    <row r="18" spans="1:20" ht="15.75" thickBot="1">
      <c r="A18" s="300" t="s">
        <v>3</v>
      </c>
      <c r="B18" s="303" t="s">
        <v>863</v>
      </c>
      <c r="C18" s="253" t="s">
        <v>834</v>
      </c>
      <c r="D18" s="253" t="s">
        <v>835</v>
      </c>
      <c r="E18" s="253" t="s">
        <v>838</v>
      </c>
      <c r="F18" s="253" t="s">
        <v>841</v>
      </c>
      <c r="G18" s="253" t="s">
        <v>844</v>
      </c>
      <c r="H18" s="253" t="s">
        <v>57</v>
      </c>
      <c r="I18" s="253" t="s">
        <v>834</v>
      </c>
      <c r="J18" s="253" t="s">
        <v>835</v>
      </c>
      <c r="K18" s="253" t="s">
        <v>838</v>
      </c>
      <c r="L18" s="253" t="s">
        <v>841</v>
      </c>
      <c r="M18" s="253" t="s">
        <v>844</v>
      </c>
      <c r="N18" s="253" t="s">
        <v>57</v>
      </c>
      <c r="O18" s="253" t="s">
        <v>834</v>
      </c>
      <c r="P18" s="253" t="s">
        <v>835</v>
      </c>
      <c r="Q18" s="253" t="s">
        <v>838</v>
      </c>
      <c r="R18" s="253" t="s">
        <v>839</v>
      </c>
      <c r="S18" s="253" t="s">
        <v>841</v>
      </c>
      <c r="T18" s="254" t="s">
        <v>57</v>
      </c>
    </row>
    <row r="19" spans="1:20">
      <c r="A19" s="301" t="s">
        <v>108</v>
      </c>
      <c r="B19" s="39"/>
      <c r="C19" s="36">
        <v>462</v>
      </c>
      <c r="D19" s="36">
        <v>0</v>
      </c>
      <c r="E19" s="36">
        <v>10</v>
      </c>
      <c r="F19" s="36">
        <v>17</v>
      </c>
      <c r="G19" s="36">
        <v>5</v>
      </c>
      <c r="H19" s="36">
        <v>494</v>
      </c>
      <c r="I19" s="36">
        <v>427</v>
      </c>
      <c r="J19" s="36">
        <v>3</v>
      </c>
      <c r="K19" s="36">
        <v>31</v>
      </c>
      <c r="L19" s="36">
        <v>5</v>
      </c>
      <c r="M19" s="36">
        <v>1</v>
      </c>
      <c r="N19" s="36">
        <v>467</v>
      </c>
      <c r="O19" s="36">
        <v>28</v>
      </c>
      <c r="P19" s="36">
        <v>407</v>
      </c>
      <c r="Q19" s="36">
        <v>1</v>
      </c>
      <c r="R19" s="36">
        <v>1</v>
      </c>
      <c r="S19" s="36">
        <v>3</v>
      </c>
      <c r="T19" s="37">
        <v>440</v>
      </c>
    </row>
    <row r="20" spans="1:20">
      <c r="A20" s="302" t="s">
        <v>109</v>
      </c>
      <c r="B20" s="40"/>
      <c r="C20" s="1">
        <v>4</v>
      </c>
      <c r="D20" s="1">
        <v>9</v>
      </c>
      <c r="E20" s="1">
        <v>0</v>
      </c>
      <c r="F20" s="1">
        <v>1</v>
      </c>
      <c r="G20" s="1">
        <v>4</v>
      </c>
      <c r="H20" s="1">
        <v>18</v>
      </c>
      <c r="I20" s="1">
        <v>0</v>
      </c>
      <c r="J20" s="1">
        <v>2</v>
      </c>
      <c r="K20" s="1">
        <v>0</v>
      </c>
      <c r="L20" s="1">
        <v>0</v>
      </c>
      <c r="M20" s="1">
        <v>0</v>
      </c>
      <c r="N20" s="1">
        <v>2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20">
        <v>0</v>
      </c>
    </row>
    <row r="21" spans="1:20">
      <c r="A21" s="302" t="s">
        <v>110</v>
      </c>
      <c r="B21" s="40"/>
      <c r="C21" s="1">
        <v>7</v>
      </c>
      <c r="D21" s="1">
        <v>18</v>
      </c>
      <c r="E21" s="1">
        <v>0</v>
      </c>
      <c r="F21" s="1">
        <v>13</v>
      </c>
      <c r="G21" s="1">
        <v>2</v>
      </c>
      <c r="H21" s="1">
        <v>40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20">
        <v>0</v>
      </c>
    </row>
    <row r="22" spans="1:20">
      <c r="A22" s="302" t="s">
        <v>107</v>
      </c>
      <c r="B22" s="40"/>
      <c r="C22" s="1">
        <v>5</v>
      </c>
      <c r="D22" s="1">
        <v>9</v>
      </c>
      <c r="E22" s="1">
        <v>0</v>
      </c>
      <c r="F22" s="1">
        <v>1</v>
      </c>
      <c r="G22" s="1">
        <v>0</v>
      </c>
      <c r="H22" s="1">
        <v>15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20">
        <v>0</v>
      </c>
    </row>
    <row r="23" spans="1:20">
      <c r="A23" s="302" t="s">
        <v>106</v>
      </c>
      <c r="B23" s="40"/>
      <c r="C23" s="1">
        <v>0</v>
      </c>
      <c r="D23" s="1">
        <v>3</v>
      </c>
      <c r="E23" s="1">
        <v>0</v>
      </c>
      <c r="F23" s="1">
        <v>0</v>
      </c>
      <c r="G23" s="1">
        <v>0</v>
      </c>
      <c r="H23" s="1">
        <v>3</v>
      </c>
      <c r="I23" s="1">
        <v>1</v>
      </c>
      <c r="J23" s="1">
        <v>1</v>
      </c>
      <c r="K23" s="1">
        <v>0</v>
      </c>
      <c r="L23" s="1">
        <v>0</v>
      </c>
      <c r="M23" s="1">
        <v>0</v>
      </c>
      <c r="N23" s="1">
        <v>2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20">
        <v>0</v>
      </c>
    </row>
    <row r="24" spans="1:20">
      <c r="A24" s="302" t="s">
        <v>12</v>
      </c>
      <c r="B24" s="40"/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20">
        <v>0</v>
      </c>
    </row>
    <row r="25" spans="1:20" ht="15.75" thickBot="1">
      <c r="A25" s="304" t="s">
        <v>864</v>
      </c>
      <c r="B25" s="41"/>
      <c r="C25" s="22">
        <v>478</v>
      </c>
      <c r="D25" s="22">
        <v>39</v>
      </c>
      <c r="E25" s="22">
        <v>10</v>
      </c>
      <c r="F25" s="22">
        <v>32</v>
      </c>
      <c r="G25" s="22">
        <v>11</v>
      </c>
      <c r="H25" s="22">
        <v>570</v>
      </c>
      <c r="I25" s="22">
        <v>428</v>
      </c>
      <c r="J25" s="22">
        <v>6</v>
      </c>
      <c r="K25" s="22">
        <v>31</v>
      </c>
      <c r="L25" s="22">
        <v>5</v>
      </c>
      <c r="M25" s="22">
        <v>1</v>
      </c>
      <c r="N25" s="22">
        <v>471</v>
      </c>
      <c r="O25" s="22">
        <v>28</v>
      </c>
      <c r="P25" s="22">
        <v>407</v>
      </c>
      <c r="Q25" s="22">
        <v>1</v>
      </c>
      <c r="R25" s="22">
        <v>1</v>
      </c>
      <c r="S25" s="22">
        <v>3</v>
      </c>
      <c r="T25" s="23">
        <v>440</v>
      </c>
    </row>
  </sheetData>
  <mergeCells count="7">
    <mergeCell ref="A2:V2"/>
    <mergeCell ref="O17:T17"/>
    <mergeCell ref="C6:L6"/>
    <mergeCell ref="M6:V6"/>
    <mergeCell ref="W6:AE6"/>
    <mergeCell ref="C17:H17"/>
    <mergeCell ref="I17:N1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2"/>
  <sheetViews>
    <sheetView zoomScaleNormal="100" workbookViewId="0">
      <selection activeCell="J36" sqref="J36"/>
    </sheetView>
  </sheetViews>
  <sheetFormatPr defaultColWidth="9.140625" defaultRowHeight="15"/>
  <cols>
    <col min="1" max="1" width="13.85546875" customWidth="1"/>
    <col min="2" max="2" width="20.42578125" customWidth="1"/>
    <col min="3" max="3" width="10.42578125" customWidth="1"/>
    <col min="4" max="4" width="10.28515625" customWidth="1"/>
    <col min="5" max="5" width="11.85546875" customWidth="1"/>
    <col min="6" max="6" width="11.140625" customWidth="1"/>
    <col min="7" max="7" width="15.140625" customWidth="1"/>
    <col min="8" max="8" width="21.140625" customWidth="1"/>
    <col min="9" max="11" width="9.140625" customWidth="1"/>
    <col min="12" max="12" width="1.140625" customWidth="1"/>
    <col min="13" max="13" width="15.28515625" customWidth="1"/>
    <col min="14" max="14" width="19.28515625" customWidth="1"/>
    <col min="15" max="17" width="9.140625" customWidth="1"/>
    <col min="19" max="19" width="15.85546875" customWidth="1"/>
    <col min="20" max="20" width="18.28515625" customWidth="1"/>
    <col min="21" max="21" width="13.140625" customWidth="1"/>
    <col min="22" max="22" width="10.85546875" customWidth="1"/>
    <col min="23" max="23" width="9.140625" customWidth="1"/>
    <col min="25" max="25" width="15.85546875" customWidth="1"/>
    <col min="26" max="26" width="20.7109375" customWidth="1"/>
    <col min="27" max="29" width="9.140625" customWidth="1"/>
    <col min="33" max="33" width="6.28515625" customWidth="1"/>
    <col min="34" max="34" width="15.85546875" customWidth="1"/>
  </cols>
  <sheetData>
    <row r="1" spans="1:29">
      <c r="A1" s="633" t="s">
        <v>1002</v>
      </c>
      <c r="B1" s="633"/>
      <c r="C1" s="633"/>
      <c r="D1" s="633"/>
      <c r="E1" s="633"/>
      <c r="F1" s="633"/>
      <c r="G1" s="633"/>
    </row>
    <row r="3" spans="1:29">
      <c r="A3" t="s">
        <v>706</v>
      </c>
    </row>
    <row r="4" spans="1:29">
      <c r="A4" t="s">
        <v>102</v>
      </c>
      <c r="G4" t="s">
        <v>95</v>
      </c>
      <c r="M4" t="s">
        <v>103</v>
      </c>
      <c r="S4" t="s">
        <v>104</v>
      </c>
      <c r="Y4" t="s">
        <v>105</v>
      </c>
    </row>
    <row r="5" spans="1:29">
      <c r="A5" s="308" t="s">
        <v>833</v>
      </c>
      <c r="B5" s="307" t="s">
        <v>934</v>
      </c>
      <c r="C5" s="307" t="s">
        <v>865</v>
      </c>
      <c r="D5" s="307" t="s">
        <v>866</v>
      </c>
      <c r="E5" s="307" t="s">
        <v>939</v>
      </c>
      <c r="G5" s="309" t="s">
        <v>833</v>
      </c>
      <c r="H5" s="307" t="s">
        <v>934</v>
      </c>
      <c r="I5" s="307" t="s">
        <v>865</v>
      </c>
      <c r="J5" s="307" t="s">
        <v>866</v>
      </c>
      <c r="K5" s="307" t="s">
        <v>939</v>
      </c>
      <c r="M5" s="307" t="s">
        <v>833</v>
      </c>
      <c r="N5" s="307" t="s">
        <v>934</v>
      </c>
      <c r="O5" s="307" t="s">
        <v>865</v>
      </c>
      <c r="P5" s="307" t="s">
        <v>866</v>
      </c>
      <c r="Q5" s="307" t="s">
        <v>939</v>
      </c>
      <c r="S5" s="308" t="s">
        <v>833</v>
      </c>
      <c r="T5" s="307" t="s">
        <v>934</v>
      </c>
      <c r="U5" s="307" t="s">
        <v>865</v>
      </c>
      <c r="V5" s="307" t="s">
        <v>866</v>
      </c>
      <c r="W5" s="307" t="s">
        <v>939</v>
      </c>
      <c r="Y5" s="309" t="s">
        <v>833</v>
      </c>
      <c r="Z5" s="307" t="s">
        <v>934</v>
      </c>
      <c r="AA5" s="307" t="s">
        <v>865</v>
      </c>
      <c r="AB5" s="307" t="s">
        <v>866</v>
      </c>
      <c r="AC5" s="307" t="s">
        <v>939</v>
      </c>
    </row>
    <row r="6" spans="1:29">
      <c r="A6" s="671" t="s">
        <v>108</v>
      </c>
      <c r="B6" s="188" t="s">
        <v>96</v>
      </c>
      <c r="C6" s="1">
        <v>138</v>
      </c>
      <c r="D6" s="1">
        <v>4</v>
      </c>
      <c r="E6" s="14">
        <f>D6/(C6+D6)</f>
        <v>2.8169014084507043E-2</v>
      </c>
      <c r="G6" s="671" t="s">
        <v>108</v>
      </c>
      <c r="H6" s="188" t="s">
        <v>96</v>
      </c>
      <c r="I6" s="1">
        <v>124</v>
      </c>
      <c r="J6" s="1">
        <v>2</v>
      </c>
      <c r="K6" s="14">
        <f>J6/(I6+J6)</f>
        <v>1.5873015873015872E-2</v>
      </c>
      <c r="M6" s="671" t="s">
        <v>108</v>
      </c>
      <c r="N6" s="188" t="s">
        <v>96</v>
      </c>
      <c r="O6" s="1">
        <v>122</v>
      </c>
      <c r="P6" s="1">
        <v>0</v>
      </c>
      <c r="Q6" s="14">
        <f>P6/(O6+P6)</f>
        <v>0</v>
      </c>
      <c r="S6" s="671" t="s">
        <v>108</v>
      </c>
      <c r="T6" s="188" t="s">
        <v>96</v>
      </c>
      <c r="U6" s="1">
        <v>141</v>
      </c>
      <c r="V6" s="1">
        <v>0</v>
      </c>
      <c r="W6" s="14">
        <f>V6/(U6+V6)</f>
        <v>0</v>
      </c>
      <c r="Y6" s="671" t="s">
        <v>108</v>
      </c>
      <c r="Z6" s="188" t="s">
        <v>96</v>
      </c>
      <c r="AA6" s="1">
        <v>160</v>
      </c>
      <c r="AB6" s="1">
        <v>2</v>
      </c>
      <c r="AC6" s="14">
        <f>AB6/(AA6+AB6)</f>
        <v>1.2345679012345678E-2</v>
      </c>
    </row>
    <row r="7" spans="1:29">
      <c r="A7" s="673"/>
      <c r="B7" s="188" t="s">
        <v>935</v>
      </c>
      <c r="C7" s="1">
        <v>1617</v>
      </c>
      <c r="D7" s="1">
        <v>1375</v>
      </c>
      <c r="E7" s="14">
        <f t="shared" ref="E7:E17" si="0">D7/(C7+D7)</f>
        <v>0.45955882352941174</v>
      </c>
      <c r="G7" s="673"/>
      <c r="H7" s="188" t="s">
        <v>935</v>
      </c>
      <c r="I7" s="1">
        <v>1614</v>
      </c>
      <c r="J7" s="1">
        <v>1315</v>
      </c>
      <c r="K7" s="14">
        <f t="shared" ref="K7:K17" si="1">J7/(I7+J7)</f>
        <v>0.44895868897234553</v>
      </c>
      <c r="M7" s="673"/>
      <c r="N7" s="188" t="s">
        <v>935</v>
      </c>
      <c r="O7" s="1">
        <v>1516</v>
      </c>
      <c r="P7" s="1">
        <v>1377</v>
      </c>
      <c r="Q7" s="14">
        <f t="shared" ref="Q7:Q17" si="2">P7/(O7+P7)</f>
        <v>0.47597649498790184</v>
      </c>
      <c r="S7" s="673"/>
      <c r="T7" s="188" t="s">
        <v>935</v>
      </c>
      <c r="U7" s="1">
        <v>1494</v>
      </c>
      <c r="V7" s="1">
        <v>1307</v>
      </c>
      <c r="W7" s="14">
        <f t="shared" ref="W7:W17" si="3">V7/(U7+V7)</f>
        <v>0.46661906461977865</v>
      </c>
      <c r="Y7" s="673"/>
      <c r="Z7" s="188" t="s">
        <v>935</v>
      </c>
      <c r="AA7" s="1">
        <v>1423</v>
      </c>
      <c r="AB7" s="1">
        <v>1318</v>
      </c>
      <c r="AC7" s="14">
        <f t="shared" ref="AC7:AC17" si="4">AB7/(AA7+AB7)</f>
        <v>0.48084640642101423</v>
      </c>
    </row>
    <row r="8" spans="1:29">
      <c r="A8" s="672"/>
      <c r="B8" s="188" t="s">
        <v>936</v>
      </c>
      <c r="C8" s="1">
        <v>43</v>
      </c>
      <c r="D8" s="1">
        <v>0</v>
      </c>
      <c r="E8" s="14">
        <f t="shared" si="0"/>
        <v>0</v>
      </c>
      <c r="G8" s="672"/>
      <c r="H8" s="188" t="s">
        <v>936</v>
      </c>
      <c r="I8" s="1">
        <v>45</v>
      </c>
      <c r="J8" s="1">
        <v>1</v>
      </c>
      <c r="K8" s="14">
        <f t="shared" si="1"/>
        <v>2.1739130434782608E-2</v>
      </c>
      <c r="M8" s="672"/>
      <c r="N8" s="188" t="s">
        <v>936</v>
      </c>
      <c r="O8" s="1">
        <v>33</v>
      </c>
      <c r="P8" s="1">
        <v>2</v>
      </c>
      <c r="Q8" s="14">
        <f t="shared" si="2"/>
        <v>5.7142857142857141E-2</v>
      </c>
      <c r="S8" s="672"/>
      <c r="T8" s="188" t="s">
        <v>936</v>
      </c>
      <c r="U8" s="1">
        <v>21</v>
      </c>
      <c r="V8" s="1">
        <v>0</v>
      </c>
      <c r="W8" s="14">
        <f t="shared" si="3"/>
        <v>0</v>
      </c>
      <c r="Y8" s="672"/>
      <c r="Z8" s="188" t="s">
        <v>936</v>
      </c>
      <c r="AA8" s="1">
        <v>12</v>
      </c>
      <c r="AB8" s="1">
        <v>0</v>
      </c>
      <c r="AC8" s="14">
        <f t="shared" si="4"/>
        <v>0</v>
      </c>
    </row>
    <row r="9" spans="1:29">
      <c r="A9" s="671" t="s">
        <v>109</v>
      </c>
      <c r="B9" s="188" t="s">
        <v>96</v>
      </c>
      <c r="C9" s="1">
        <v>456</v>
      </c>
      <c r="D9" s="1">
        <v>64</v>
      </c>
      <c r="E9" s="14">
        <f t="shared" si="0"/>
        <v>0.12307692307692308</v>
      </c>
      <c r="G9" s="671" t="s">
        <v>109</v>
      </c>
      <c r="H9" s="188" t="s">
        <v>96</v>
      </c>
      <c r="I9" s="1">
        <v>461</v>
      </c>
      <c r="J9" s="1">
        <v>44</v>
      </c>
      <c r="K9" s="14">
        <f t="shared" si="1"/>
        <v>8.7128712871287123E-2</v>
      </c>
      <c r="M9" s="671" t="s">
        <v>109</v>
      </c>
      <c r="N9" s="188" t="s">
        <v>96</v>
      </c>
      <c r="O9" s="1">
        <v>504</v>
      </c>
      <c r="P9" s="1">
        <v>38</v>
      </c>
      <c r="Q9" s="14">
        <f t="shared" si="2"/>
        <v>7.0110701107011064E-2</v>
      </c>
      <c r="S9" s="671" t="s">
        <v>109</v>
      </c>
      <c r="T9" s="188" t="s">
        <v>96</v>
      </c>
      <c r="U9" s="1">
        <v>541</v>
      </c>
      <c r="V9" s="1">
        <v>31</v>
      </c>
      <c r="W9" s="14">
        <f t="shared" si="3"/>
        <v>5.4195804195804193E-2</v>
      </c>
      <c r="Y9" s="671" t="s">
        <v>109</v>
      </c>
      <c r="Z9" s="188" t="s">
        <v>96</v>
      </c>
      <c r="AA9" s="1">
        <v>524</v>
      </c>
      <c r="AB9" s="1">
        <v>23</v>
      </c>
      <c r="AC9" s="14">
        <f t="shared" si="4"/>
        <v>4.2047531992687383E-2</v>
      </c>
    </row>
    <row r="10" spans="1:29">
      <c r="A10" s="672"/>
      <c r="B10" s="188" t="s">
        <v>936</v>
      </c>
      <c r="C10" s="1">
        <v>255</v>
      </c>
      <c r="D10" s="1">
        <v>10</v>
      </c>
      <c r="E10" s="14">
        <f t="shared" si="0"/>
        <v>3.7735849056603772E-2</v>
      </c>
      <c r="G10" s="672"/>
      <c r="H10" s="188" t="s">
        <v>936</v>
      </c>
      <c r="I10" s="1">
        <v>247</v>
      </c>
      <c r="J10" s="1">
        <v>20</v>
      </c>
      <c r="K10" s="14">
        <f t="shared" si="1"/>
        <v>7.4906367041198504E-2</v>
      </c>
      <c r="M10" s="672"/>
      <c r="N10" s="188" t="s">
        <v>936</v>
      </c>
      <c r="O10" s="1">
        <v>262</v>
      </c>
      <c r="P10" s="1">
        <v>26</v>
      </c>
      <c r="Q10" s="14">
        <f t="shared" si="2"/>
        <v>9.0277777777777776E-2</v>
      </c>
      <c r="S10" s="672"/>
      <c r="T10" s="188" t="s">
        <v>936</v>
      </c>
      <c r="U10" s="1">
        <v>278</v>
      </c>
      <c r="V10" s="1">
        <v>14</v>
      </c>
      <c r="W10" s="14">
        <f t="shared" si="3"/>
        <v>4.7945205479452052E-2</v>
      </c>
      <c r="Y10" s="672"/>
      <c r="Z10" s="188" t="s">
        <v>936</v>
      </c>
      <c r="AA10" s="1">
        <v>308</v>
      </c>
      <c r="AB10" s="1">
        <v>15</v>
      </c>
      <c r="AC10" s="14">
        <f t="shared" si="4"/>
        <v>4.6439628482972138E-2</v>
      </c>
    </row>
    <row r="11" spans="1:29">
      <c r="A11" s="671" t="s">
        <v>110</v>
      </c>
      <c r="B11" s="188" t="s">
        <v>96</v>
      </c>
      <c r="C11" s="1">
        <v>655</v>
      </c>
      <c r="D11" s="1">
        <v>14</v>
      </c>
      <c r="E11" s="14">
        <f t="shared" si="0"/>
        <v>2.0926756352765322E-2</v>
      </c>
      <c r="G11" s="671" t="s">
        <v>110</v>
      </c>
      <c r="H11" s="188" t="s">
        <v>96</v>
      </c>
      <c r="I11" s="1">
        <v>647</v>
      </c>
      <c r="J11" s="1">
        <v>18</v>
      </c>
      <c r="K11" s="14">
        <f t="shared" si="1"/>
        <v>2.7067669172932331E-2</v>
      </c>
      <c r="M11" s="671" t="s">
        <v>110</v>
      </c>
      <c r="N11" s="188" t="s">
        <v>96</v>
      </c>
      <c r="O11" s="1">
        <v>579</v>
      </c>
      <c r="P11" s="1">
        <v>8</v>
      </c>
      <c r="Q11" s="14">
        <f t="shared" si="2"/>
        <v>1.3628620102214651E-2</v>
      </c>
      <c r="S11" s="671" t="s">
        <v>110</v>
      </c>
      <c r="T11" s="188" t="s">
        <v>96</v>
      </c>
      <c r="U11" s="1">
        <v>612</v>
      </c>
      <c r="V11" s="1">
        <v>9</v>
      </c>
      <c r="W11" s="14">
        <f t="shared" si="3"/>
        <v>1.4492753623188406E-2</v>
      </c>
      <c r="Y11" s="671" t="s">
        <v>110</v>
      </c>
      <c r="Z11" s="188" t="s">
        <v>96</v>
      </c>
      <c r="AA11" s="1">
        <v>624</v>
      </c>
      <c r="AB11" s="1">
        <v>9</v>
      </c>
      <c r="AC11" s="14">
        <f t="shared" si="4"/>
        <v>1.4218009478672985E-2</v>
      </c>
    </row>
    <row r="12" spans="1:29">
      <c r="A12" s="672"/>
      <c r="B12" s="188" t="s">
        <v>936</v>
      </c>
      <c r="C12" s="1">
        <v>273</v>
      </c>
      <c r="D12" s="1">
        <v>3</v>
      </c>
      <c r="E12" s="14">
        <f t="shared" si="0"/>
        <v>1.0869565217391304E-2</v>
      </c>
      <c r="G12" s="672"/>
      <c r="H12" s="188" t="s">
        <v>936</v>
      </c>
      <c r="I12" s="1">
        <v>265</v>
      </c>
      <c r="J12" s="1">
        <v>2</v>
      </c>
      <c r="K12" s="14">
        <f t="shared" si="1"/>
        <v>7.4906367041198503E-3</v>
      </c>
      <c r="M12" s="672"/>
      <c r="N12" s="188" t="s">
        <v>936</v>
      </c>
      <c r="O12" s="1">
        <v>269</v>
      </c>
      <c r="P12" s="1">
        <v>3</v>
      </c>
      <c r="Q12" s="14">
        <f t="shared" si="2"/>
        <v>1.1029411764705883E-2</v>
      </c>
      <c r="S12" s="672"/>
      <c r="T12" s="188" t="s">
        <v>936</v>
      </c>
      <c r="U12" s="1">
        <v>302</v>
      </c>
      <c r="V12" s="1">
        <v>2</v>
      </c>
      <c r="W12" s="14">
        <f t="shared" si="3"/>
        <v>6.5789473684210523E-3</v>
      </c>
      <c r="Y12" s="672"/>
      <c r="Z12" s="188" t="s">
        <v>936</v>
      </c>
      <c r="AA12" s="1">
        <v>340</v>
      </c>
      <c r="AB12" s="1">
        <v>1</v>
      </c>
      <c r="AC12" s="14">
        <f t="shared" si="4"/>
        <v>2.9325513196480938E-3</v>
      </c>
    </row>
    <row r="13" spans="1:29">
      <c r="A13" s="671" t="s">
        <v>107</v>
      </c>
      <c r="B13" s="188" t="s">
        <v>96</v>
      </c>
      <c r="C13" s="1">
        <v>365</v>
      </c>
      <c r="D13" s="1">
        <v>147</v>
      </c>
      <c r="E13" s="14">
        <f t="shared" si="0"/>
        <v>0.287109375</v>
      </c>
      <c r="G13" s="671" t="s">
        <v>107</v>
      </c>
      <c r="H13" s="188" t="s">
        <v>96</v>
      </c>
      <c r="I13" s="1">
        <v>362</v>
      </c>
      <c r="J13" s="1">
        <v>108</v>
      </c>
      <c r="K13" s="14">
        <f t="shared" si="1"/>
        <v>0.22978723404255319</v>
      </c>
      <c r="M13" s="671" t="s">
        <v>107</v>
      </c>
      <c r="N13" s="188" t="s">
        <v>96</v>
      </c>
      <c r="O13" s="1">
        <v>373</v>
      </c>
      <c r="P13" s="1">
        <v>72</v>
      </c>
      <c r="Q13" s="14">
        <f t="shared" si="2"/>
        <v>0.16179775280898875</v>
      </c>
      <c r="S13" s="671" t="s">
        <v>107</v>
      </c>
      <c r="T13" s="188" t="s">
        <v>96</v>
      </c>
      <c r="U13" s="1">
        <v>426</v>
      </c>
      <c r="V13" s="1">
        <v>41</v>
      </c>
      <c r="W13" s="14">
        <f t="shared" si="3"/>
        <v>8.7794432548179868E-2</v>
      </c>
      <c r="Y13" s="671" t="s">
        <v>107</v>
      </c>
      <c r="Z13" s="188" t="s">
        <v>96</v>
      </c>
      <c r="AA13" s="1">
        <v>466</v>
      </c>
      <c r="AB13" s="1">
        <v>29</v>
      </c>
      <c r="AC13" s="14">
        <f t="shared" si="4"/>
        <v>5.8585858585858588E-2</v>
      </c>
    </row>
    <row r="14" spans="1:29">
      <c r="A14" s="672"/>
      <c r="B14" s="188" t="s">
        <v>936</v>
      </c>
      <c r="C14" s="1">
        <v>169</v>
      </c>
      <c r="D14" s="1">
        <v>14</v>
      </c>
      <c r="E14" s="14">
        <f t="shared" si="0"/>
        <v>7.650273224043716E-2</v>
      </c>
      <c r="G14" s="672"/>
      <c r="H14" s="188" t="s">
        <v>936</v>
      </c>
      <c r="I14" s="1">
        <v>158</v>
      </c>
      <c r="J14" s="1">
        <v>8</v>
      </c>
      <c r="K14" s="14">
        <f t="shared" si="1"/>
        <v>4.8192771084337352E-2</v>
      </c>
      <c r="M14" s="672"/>
      <c r="N14" s="188" t="s">
        <v>936</v>
      </c>
      <c r="O14" s="1">
        <v>176</v>
      </c>
      <c r="P14" s="1">
        <v>5</v>
      </c>
      <c r="Q14" s="14">
        <f t="shared" si="2"/>
        <v>2.7624309392265192E-2</v>
      </c>
      <c r="S14" s="672"/>
      <c r="T14" s="188" t="s">
        <v>936</v>
      </c>
      <c r="U14" s="1">
        <v>196</v>
      </c>
      <c r="V14" s="1">
        <v>9</v>
      </c>
      <c r="W14" s="14">
        <f t="shared" si="3"/>
        <v>4.3902439024390241E-2</v>
      </c>
      <c r="Y14" s="672"/>
      <c r="Z14" s="188" t="s">
        <v>936</v>
      </c>
      <c r="AA14" s="1">
        <v>179</v>
      </c>
      <c r="AB14" s="1">
        <v>12</v>
      </c>
      <c r="AC14" s="14">
        <f t="shared" si="4"/>
        <v>6.2827225130890049E-2</v>
      </c>
    </row>
    <row r="15" spans="1:29">
      <c r="A15" s="671" t="s">
        <v>106</v>
      </c>
      <c r="B15" s="188" t="s">
        <v>96</v>
      </c>
      <c r="C15" s="1">
        <v>923</v>
      </c>
      <c r="D15" s="1">
        <v>119</v>
      </c>
      <c r="E15" s="14">
        <f t="shared" si="0"/>
        <v>0.11420345489443379</v>
      </c>
      <c r="G15" s="671" t="s">
        <v>106</v>
      </c>
      <c r="H15" s="188" t="s">
        <v>96</v>
      </c>
      <c r="I15" s="1">
        <v>928</v>
      </c>
      <c r="J15" s="1">
        <v>78</v>
      </c>
      <c r="K15" s="14">
        <f t="shared" si="1"/>
        <v>7.7534791252485094E-2</v>
      </c>
      <c r="M15" s="671" t="s">
        <v>106</v>
      </c>
      <c r="N15" s="188" t="s">
        <v>96</v>
      </c>
      <c r="O15" s="1">
        <v>788</v>
      </c>
      <c r="P15" s="1">
        <v>62</v>
      </c>
      <c r="Q15" s="14">
        <f t="shared" si="2"/>
        <v>7.2941176470588232E-2</v>
      </c>
      <c r="S15" s="671" t="s">
        <v>106</v>
      </c>
      <c r="T15" s="188" t="s">
        <v>96</v>
      </c>
      <c r="U15" s="1">
        <v>741</v>
      </c>
      <c r="V15" s="1">
        <v>46</v>
      </c>
      <c r="W15" s="14">
        <f t="shared" si="3"/>
        <v>5.8449809402795427E-2</v>
      </c>
      <c r="Y15" s="671" t="s">
        <v>106</v>
      </c>
      <c r="Z15" s="188" t="s">
        <v>96</v>
      </c>
      <c r="AA15" s="1">
        <v>823</v>
      </c>
      <c r="AB15" s="1">
        <v>44</v>
      </c>
      <c r="AC15" s="14">
        <f t="shared" si="4"/>
        <v>5.0749711649365627E-2</v>
      </c>
    </row>
    <row r="16" spans="1:29">
      <c r="A16" s="672"/>
      <c r="B16" s="188" t="s">
        <v>936</v>
      </c>
      <c r="C16" s="1">
        <v>315</v>
      </c>
      <c r="D16" s="1">
        <v>42</v>
      </c>
      <c r="E16" s="14">
        <f t="shared" si="0"/>
        <v>0.11764705882352941</v>
      </c>
      <c r="G16" s="672"/>
      <c r="H16" s="188" t="s">
        <v>936</v>
      </c>
      <c r="I16" s="1">
        <v>269</v>
      </c>
      <c r="J16" s="1">
        <v>34</v>
      </c>
      <c r="K16" s="14">
        <f t="shared" si="1"/>
        <v>0.11221122112211221</v>
      </c>
      <c r="M16" s="672"/>
      <c r="N16" s="188" t="s">
        <v>936</v>
      </c>
      <c r="O16" s="1">
        <v>307</v>
      </c>
      <c r="P16" s="1">
        <v>26</v>
      </c>
      <c r="Q16" s="14">
        <f t="shared" si="2"/>
        <v>7.8078078078078081E-2</v>
      </c>
      <c r="S16" s="672"/>
      <c r="T16" s="188" t="s">
        <v>936</v>
      </c>
      <c r="U16" s="1">
        <v>374</v>
      </c>
      <c r="V16" s="1">
        <v>20</v>
      </c>
      <c r="W16" s="14">
        <f t="shared" si="3"/>
        <v>5.0761421319796954E-2</v>
      </c>
      <c r="Y16" s="672"/>
      <c r="Z16" s="188" t="s">
        <v>936</v>
      </c>
      <c r="AA16" s="1">
        <v>419</v>
      </c>
      <c r="AB16" s="1">
        <v>18</v>
      </c>
      <c r="AC16" s="14">
        <f t="shared" si="4"/>
        <v>4.1189931350114416E-2</v>
      </c>
    </row>
    <row r="17" spans="1:45">
      <c r="A17" s="306" t="s">
        <v>12</v>
      </c>
      <c r="B17" s="188" t="s">
        <v>96</v>
      </c>
      <c r="C17" s="1">
        <v>71</v>
      </c>
      <c r="D17" s="1">
        <v>16</v>
      </c>
      <c r="E17" s="14">
        <f t="shared" si="0"/>
        <v>0.18390804597701149</v>
      </c>
      <c r="G17" s="306" t="s">
        <v>12</v>
      </c>
      <c r="H17" s="188" t="s">
        <v>96</v>
      </c>
      <c r="I17" s="1">
        <v>70</v>
      </c>
      <c r="J17" s="1">
        <v>15</v>
      </c>
      <c r="K17" s="14">
        <f t="shared" si="1"/>
        <v>0.17647058823529413</v>
      </c>
      <c r="M17" s="306" t="s">
        <v>12</v>
      </c>
      <c r="N17" s="188" t="s">
        <v>96</v>
      </c>
      <c r="O17" s="1">
        <v>77</v>
      </c>
      <c r="P17" s="1">
        <v>13</v>
      </c>
      <c r="Q17" s="14">
        <f t="shared" si="2"/>
        <v>0.14444444444444443</v>
      </c>
      <c r="S17" s="306" t="s">
        <v>12</v>
      </c>
      <c r="T17" s="188" t="s">
        <v>96</v>
      </c>
      <c r="U17" s="1">
        <v>75</v>
      </c>
      <c r="V17" s="1">
        <v>8</v>
      </c>
      <c r="W17" s="14">
        <f t="shared" si="3"/>
        <v>9.6385542168674704E-2</v>
      </c>
      <c r="Y17" s="306" t="s">
        <v>12</v>
      </c>
      <c r="Z17" s="188" t="s">
        <v>96</v>
      </c>
      <c r="AA17" s="1">
        <v>83</v>
      </c>
      <c r="AB17" s="1">
        <v>12</v>
      </c>
      <c r="AC17" s="14">
        <f t="shared" si="4"/>
        <v>0.12631578947368421</v>
      </c>
    </row>
    <row r="18" spans="1:45" ht="21.75" thickBot="1">
      <c r="AH18" s="647" t="s">
        <v>867</v>
      </c>
      <c r="AI18" s="647"/>
      <c r="AJ18" s="647"/>
      <c r="AK18" s="647"/>
      <c r="AL18" s="647"/>
      <c r="AM18" s="647"/>
      <c r="AN18" s="647"/>
      <c r="AO18" s="647"/>
      <c r="AP18" s="647"/>
      <c r="AQ18" s="647"/>
      <c r="AR18" s="647"/>
      <c r="AS18" s="647"/>
    </row>
    <row r="19" spans="1:45" ht="15.75">
      <c r="AH19" s="660" t="s">
        <v>868</v>
      </c>
      <c r="AI19" s="662" t="s">
        <v>869</v>
      </c>
      <c r="AJ19" s="664" t="s">
        <v>0</v>
      </c>
      <c r="AK19" s="665"/>
      <c r="AL19" s="665"/>
      <c r="AM19" s="666"/>
      <c r="AN19" s="664" t="s">
        <v>870</v>
      </c>
      <c r="AO19" s="665"/>
      <c r="AP19" s="665"/>
      <c r="AQ19" s="666"/>
      <c r="AR19" s="674" t="s">
        <v>2</v>
      </c>
      <c r="AS19" s="675"/>
    </row>
    <row r="20" spans="1:45" ht="15.75" thickBot="1">
      <c r="AH20" s="661"/>
      <c r="AI20" s="663"/>
      <c r="AJ20" s="341" t="s">
        <v>871</v>
      </c>
      <c r="AK20" s="341" t="s">
        <v>24</v>
      </c>
      <c r="AL20" s="341" t="s">
        <v>866</v>
      </c>
      <c r="AM20" s="341" t="s">
        <v>24</v>
      </c>
      <c r="AN20" s="341" t="s">
        <v>871</v>
      </c>
      <c r="AO20" s="341" t="s">
        <v>24</v>
      </c>
      <c r="AP20" s="341" t="s">
        <v>866</v>
      </c>
      <c r="AQ20" s="341" t="s">
        <v>24</v>
      </c>
      <c r="AR20" s="341" t="s">
        <v>57</v>
      </c>
      <c r="AS20" s="342" t="s">
        <v>24</v>
      </c>
    </row>
    <row r="21" spans="1:45" ht="15.75">
      <c r="A21" s="258"/>
      <c r="B21" s="253" t="s">
        <v>105</v>
      </c>
      <c r="C21" s="253" t="s">
        <v>104</v>
      </c>
      <c r="D21" s="253" t="s">
        <v>103</v>
      </c>
      <c r="E21" s="253" t="s">
        <v>95</v>
      </c>
      <c r="F21" s="253" t="s">
        <v>102</v>
      </c>
      <c r="AH21" s="311" t="s">
        <v>7</v>
      </c>
      <c r="AI21" s="312">
        <v>1</v>
      </c>
      <c r="AJ21" s="312">
        <v>142</v>
      </c>
      <c r="AK21" s="312">
        <v>131</v>
      </c>
      <c r="AL21" s="312">
        <v>0</v>
      </c>
      <c r="AM21" s="312">
        <v>0</v>
      </c>
      <c r="AN21" s="312">
        <v>0</v>
      </c>
      <c r="AO21" s="312">
        <v>0</v>
      </c>
      <c r="AP21" s="312">
        <v>0</v>
      </c>
      <c r="AQ21" s="312">
        <v>0</v>
      </c>
      <c r="AR21" s="365">
        <v>142</v>
      </c>
      <c r="AS21" s="366">
        <v>131</v>
      </c>
    </row>
    <row r="22" spans="1:45" ht="15.75">
      <c r="A22" s="305" t="s">
        <v>865</v>
      </c>
      <c r="B22" s="24">
        <f>SUM(AA6:AA17)</f>
        <v>5361</v>
      </c>
      <c r="C22" s="24">
        <f>SUM(U6:U17)</f>
        <v>5201</v>
      </c>
      <c r="D22" s="24">
        <f>SUM(O6:O17)</f>
        <v>5006</v>
      </c>
      <c r="E22" s="24">
        <f>SUM(I6:I17)</f>
        <v>5190</v>
      </c>
      <c r="F22" s="24">
        <f>SUM(C6:C17)</f>
        <v>5280</v>
      </c>
      <c r="AH22" s="313"/>
      <c r="AI22" s="314">
        <v>2</v>
      </c>
      <c r="AJ22" s="314">
        <v>21</v>
      </c>
      <c r="AK22" s="314">
        <v>20</v>
      </c>
      <c r="AL22" s="314">
        <v>0</v>
      </c>
      <c r="AM22" s="314">
        <v>0</v>
      </c>
      <c r="AN22" s="312">
        <v>0</v>
      </c>
      <c r="AO22" s="312">
        <v>0</v>
      </c>
      <c r="AP22" s="312">
        <v>0</v>
      </c>
      <c r="AQ22" s="312">
        <v>0</v>
      </c>
      <c r="AR22" s="367">
        <v>21</v>
      </c>
      <c r="AS22" s="368">
        <v>20</v>
      </c>
    </row>
    <row r="23" spans="1:45" ht="15.75">
      <c r="A23" s="305" t="s">
        <v>866</v>
      </c>
      <c r="B23" s="24">
        <f>SUM(AB6:AB17)</f>
        <v>1483</v>
      </c>
      <c r="C23" s="24">
        <f>SUM(V6:V17)</f>
        <v>1487</v>
      </c>
      <c r="D23" s="24">
        <f>SUM(P6:P17)</f>
        <v>1632</v>
      </c>
      <c r="E23" s="24">
        <f>SUM(J6:J17)</f>
        <v>1645</v>
      </c>
      <c r="F23" s="24">
        <f>SUM(D6:D17)</f>
        <v>1808</v>
      </c>
      <c r="AH23" s="313"/>
      <c r="AI23" s="314" t="s">
        <v>1</v>
      </c>
      <c r="AJ23" s="314">
        <v>1491</v>
      </c>
      <c r="AK23" s="314">
        <v>1028</v>
      </c>
      <c r="AL23" s="314">
        <v>1267</v>
      </c>
      <c r="AM23" s="314">
        <v>637</v>
      </c>
      <c r="AN23" s="312">
        <v>0</v>
      </c>
      <c r="AO23" s="312">
        <v>0</v>
      </c>
      <c r="AP23" s="312">
        <v>0</v>
      </c>
      <c r="AQ23" s="312">
        <v>0</v>
      </c>
      <c r="AR23" s="367">
        <v>2758</v>
      </c>
      <c r="AS23" s="368">
        <v>1665</v>
      </c>
    </row>
    <row r="24" spans="1:45" ht="15.75">
      <c r="A24" s="263" t="s">
        <v>939</v>
      </c>
      <c r="B24" s="42">
        <f>B23/(B22+B23)</f>
        <v>0.21668614845119813</v>
      </c>
      <c r="C24" s="42">
        <f t="shared" ref="C24:F24" si="5">C23/(C22+C23)</f>
        <v>0.22233851674641147</v>
      </c>
      <c r="D24" s="42">
        <f t="shared" si="5"/>
        <v>0.24585718589936728</v>
      </c>
      <c r="E24" s="42">
        <f t="shared" si="5"/>
        <v>0.24067300658376006</v>
      </c>
      <c r="F24" s="42">
        <f t="shared" si="5"/>
        <v>0.25507900677200901</v>
      </c>
      <c r="AH24" s="313"/>
      <c r="AI24" s="314">
        <v>3</v>
      </c>
      <c r="AJ24" s="314">
        <v>69</v>
      </c>
      <c r="AK24" s="314">
        <v>49</v>
      </c>
      <c r="AL24" s="314">
        <v>2</v>
      </c>
      <c r="AM24" s="314">
        <v>2</v>
      </c>
      <c r="AN24" s="314">
        <v>102</v>
      </c>
      <c r="AO24" s="314">
        <v>61</v>
      </c>
      <c r="AP24" s="314">
        <v>8</v>
      </c>
      <c r="AQ24" s="314">
        <v>5</v>
      </c>
      <c r="AR24" s="367">
        <v>181</v>
      </c>
      <c r="AS24" s="368">
        <v>117</v>
      </c>
    </row>
    <row r="25" spans="1:45" ht="15.75">
      <c r="AH25" s="669" t="s">
        <v>872</v>
      </c>
      <c r="AI25" s="670"/>
      <c r="AJ25" s="343">
        <v>1723</v>
      </c>
      <c r="AK25" s="343">
        <v>1228</v>
      </c>
      <c r="AL25" s="343">
        <v>1269</v>
      </c>
      <c r="AM25" s="343">
        <v>639</v>
      </c>
      <c r="AN25" s="343">
        <v>102</v>
      </c>
      <c r="AO25" s="343">
        <v>61</v>
      </c>
      <c r="AP25" s="343">
        <v>8</v>
      </c>
      <c r="AQ25" s="343">
        <v>5</v>
      </c>
      <c r="AR25" s="367">
        <v>3102</v>
      </c>
      <c r="AS25" s="368">
        <v>1933</v>
      </c>
    </row>
    <row r="26" spans="1:45" ht="15.75">
      <c r="AH26" s="313" t="s">
        <v>8</v>
      </c>
      <c r="AI26" s="314">
        <v>1</v>
      </c>
      <c r="AJ26" s="314">
        <v>520</v>
      </c>
      <c r="AK26" s="314">
        <v>345</v>
      </c>
      <c r="AL26" s="314">
        <v>21</v>
      </c>
      <c r="AM26" s="314">
        <v>13</v>
      </c>
      <c r="AN26" s="314">
        <v>7</v>
      </c>
      <c r="AO26" s="314">
        <v>0</v>
      </c>
      <c r="AP26" s="314">
        <v>0</v>
      </c>
      <c r="AQ26" s="314">
        <v>0</v>
      </c>
      <c r="AR26" s="367">
        <v>548</v>
      </c>
      <c r="AS26" s="368">
        <v>358</v>
      </c>
    </row>
    <row r="27" spans="1:45" ht="15.75">
      <c r="AH27" s="313"/>
      <c r="AI27" s="314">
        <v>2</v>
      </c>
      <c r="AJ27" s="314">
        <v>275</v>
      </c>
      <c r="AK27" s="314">
        <v>190</v>
      </c>
      <c r="AL27" s="314">
        <v>12</v>
      </c>
      <c r="AM27" s="314">
        <v>6</v>
      </c>
      <c r="AN27" s="314">
        <v>0</v>
      </c>
      <c r="AO27" s="314">
        <v>0</v>
      </c>
      <c r="AP27" s="314">
        <v>0</v>
      </c>
      <c r="AQ27" s="314">
        <v>0</v>
      </c>
      <c r="AR27" s="367">
        <v>287</v>
      </c>
      <c r="AS27" s="368">
        <v>196</v>
      </c>
    </row>
    <row r="28" spans="1:45" ht="15.75">
      <c r="AH28" s="313"/>
      <c r="AI28" s="314" t="s">
        <v>1</v>
      </c>
      <c r="AJ28" s="314"/>
      <c r="AK28" s="314"/>
      <c r="AL28" s="314"/>
      <c r="AM28" s="314"/>
      <c r="AN28" s="314"/>
      <c r="AO28" s="314"/>
      <c r="AP28" s="314"/>
      <c r="AQ28" s="314"/>
      <c r="AR28" s="367">
        <v>0</v>
      </c>
      <c r="AS28" s="368">
        <v>0</v>
      </c>
    </row>
    <row r="29" spans="1:45" ht="15.75">
      <c r="AH29" s="313"/>
      <c r="AI29" s="314">
        <v>3</v>
      </c>
      <c r="AJ29" s="314">
        <v>151</v>
      </c>
      <c r="AK29" s="314">
        <v>95</v>
      </c>
      <c r="AL29" s="314">
        <v>20</v>
      </c>
      <c r="AM29" s="314">
        <v>9</v>
      </c>
      <c r="AN29" s="314">
        <v>4</v>
      </c>
      <c r="AO29" s="314">
        <v>2</v>
      </c>
      <c r="AP29" s="314">
        <v>0</v>
      </c>
      <c r="AQ29" s="314">
        <v>0</v>
      </c>
      <c r="AR29" s="367">
        <v>175</v>
      </c>
      <c r="AS29" s="368">
        <v>106</v>
      </c>
    </row>
    <row r="30" spans="1:45" ht="15.75">
      <c r="AH30" s="669" t="s">
        <v>873</v>
      </c>
      <c r="AI30" s="670"/>
      <c r="AJ30" s="343">
        <v>946</v>
      </c>
      <c r="AK30" s="343">
        <v>630</v>
      </c>
      <c r="AL30" s="343">
        <v>53</v>
      </c>
      <c r="AM30" s="343">
        <v>28</v>
      </c>
      <c r="AN30" s="343">
        <v>11</v>
      </c>
      <c r="AO30" s="343">
        <v>2</v>
      </c>
      <c r="AP30" s="343">
        <v>0</v>
      </c>
      <c r="AQ30" s="343">
        <v>0</v>
      </c>
      <c r="AR30" s="367">
        <v>1010</v>
      </c>
      <c r="AS30" s="368">
        <v>660</v>
      </c>
    </row>
    <row r="31" spans="1:45" ht="15.75">
      <c r="AH31" s="313" t="s">
        <v>9</v>
      </c>
      <c r="AI31" s="314">
        <v>1</v>
      </c>
      <c r="AJ31" s="314">
        <v>391</v>
      </c>
      <c r="AK31" s="314">
        <v>259</v>
      </c>
      <c r="AL31" s="314">
        <v>3</v>
      </c>
      <c r="AM31" s="314">
        <v>2</v>
      </c>
      <c r="AN31" s="314">
        <v>193</v>
      </c>
      <c r="AO31" s="314">
        <v>112</v>
      </c>
      <c r="AP31" s="314">
        <v>1</v>
      </c>
      <c r="AQ31" s="314">
        <v>1</v>
      </c>
      <c r="AR31" s="367">
        <v>588</v>
      </c>
      <c r="AS31" s="368">
        <v>374</v>
      </c>
    </row>
    <row r="32" spans="1:45" ht="15.75">
      <c r="AH32" s="313"/>
      <c r="AI32" s="314">
        <v>2</v>
      </c>
      <c r="AJ32" s="314">
        <v>243</v>
      </c>
      <c r="AK32" s="314">
        <v>118</v>
      </c>
      <c r="AL32" s="314">
        <v>1</v>
      </c>
      <c r="AM32" s="314">
        <v>0</v>
      </c>
      <c r="AN32" s="314">
        <v>59</v>
      </c>
      <c r="AO32" s="314">
        <v>37</v>
      </c>
      <c r="AP32" s="314">
        <v>0</v>
      </c>
      <c r="AQ32" s="314">
        <v>0</v>
      </c>
      <c r="AR32" s="367">
        <v>303</v>
      </c>
      <c r="AS32" s="368">
        <v>155</v>
      </c>
    </row>
    <row r="33" spans="34:45" ht="15.75">
      <c r="AH33" s="313"/>
      <c r="AI33" s="314" t="s">
        <v>1</v>
      </c>
      <c r="AJ33" s="314"/>
      <c r="AK33" s="314"/>
      <c r="AL33" s="314"/>
      <c r="AM33" s="314"/>
      <c r="AN33" s="314"/>
      <c r="AO33" s="314"/>
      <c r="AP33" s="314"/>
      <c r="AQ33" s="314"/>
      <c r="AR33" s="367">
        <v>0</v>
      </c>
      <c r="AS33" s="368">
        <v>0</v>
      </c>
    </row>
    <row r="34" spans="34:45" ht="15.75">
      <c r="AH34" s="313"/>
      <c r="AI34" s="314">
        <v>3</v>
      </c>
      <c r="AJ34" s="314">
        <v>21</v>
      </c>
      <c r="AK34" s="314">
        <v>11</v>
      </c>
      <c r="AL34" s="314">
        <v>0</v>
      </c>
      <c r="AM34" s="314">
        <v>0</v>
      </c>
      <c r="AN34" s="314">
        <v>40</v>
      </c>
      <c r="AO34" s="314">
        <v>20</v>
      </c>
      <c r="AP34" s="314">
        <v>1</v>
      </c>
      <c r="AQ34" s="314">
        <v>0</v>
      </c>
      <c r="AR34" s="367">
        <v>62</v>
      </c>
      <c r="AS34" s="368">
        <v>31</v>
      </c>
    </row>
    <row r="35" spans="34:45" ht="15.75">
      <c r="AH35" s="669" t="s">
        <v>874</v>
      </c>
      <c r="AI35" s="670"/>
      <c r="AJ35" s="343">
        <v>655</v>
      </c>
      <c r="AK35" s="343">
        <v>388</v>
      </c>
      <c r="AL35" s="343">
        <v>4</v>
      </c>
      <c r="AM35" s="343">
        <v>2</v>
      </c>
      <c r="AN35" s="343">
        <v>292</v>
      </c>
      <c r="AO35" s="343">
        <v>169</v>
      </c>
      <c r="AP35" s="343">
        <v>2</v>
      </c>
      <c r="AQ35" s="343">
        <v>1</v>
      </c>
      <c r="AR35" s="367">
        <v>953</v>
      </c>
      <c r="AS35" s="368">
        <v>560</v>
      </c>
    </row>
    <row r="36" spans="34:45" ht="15.75">
      <c r="AH36" s="313" t="s">
        <v>10</v>
      </c>
      <c r="AI36" s="314">
        <v>1</v>
      </c>
      <c r="AJ36" s="314">
        <v>349</v>
      </c>
      <c r="AK36" s="314">
        <v>262</v>
      </c>
      <c r="AL36" s="314">
        <v>36</v>
      </c>
      <c r="AM36" s="314">
        <v>24</v>
      </c>
      <c r="AN36" s="314">
        <v>53</v>
      </c>
      <c r="AO36" s="314">
        <v>41</v>
      </c>
      <c r="AP36" s="314">
        <v>0</v>
      </c>
      <c r="AQ36" s="314">
        <v>0</v>
      </c>
      <c r="AR36" s="367">
        <v>438</v>
      </c>
      <c r="AS36" s="368">
        <v>327</v>
      </c>
    </row>
    <row r="37" spans="34:45" ht="15.75">
      <c r="AH37" s="313"/>
      <c r="AI37" s="314">
        <v>2</v>
      </c>
      <c r="AJ37" s="314">
        <v>164</v>
      </c>
      <c r="AK37" s="314">
        <v>126</v>
      </c>
      <c r="AL37" s="314">
        <v>9</v>
      </c>
      <c r="AM37" s="314">
        <v>5</v>
      </c>
      <c r="AN37" s="314">
        <v>25</v>
      </c>
      <c r="AO37" s="314">
        <v>20</v>
      </c>
      <c r="AP37" s="314">
        <v>0</v>
      </c>
      <c r="AQ37" s="314">
        <v>0</v>
      </c>
      <c r="AR37" s="367">
        <v>198</v>
      </c>
      <c r="AS37" s="368">
        <v>151</v>
      </c>
    </row>
    <row r="38" spans="34:45" ht="15.75">
      <c r="AH38" s="313"/>
      <c r="AI38" s="314" t="s">
        <v>1</v>
      </c>
      <c r="AJ38" s="314"/>
      <c r="AK38" s="314"/>
      <c r="AL38" s="314"/>
      <c r="AM38" s="314"/>
      <c r="AN38" s="314"/>
      <c r="AO38" s="314"/>
      <c r="AP38" s="314"/>
      <c r="AQ38" s="314"/>
      <c r="AR38" s="367">
        <v>0</v>
      </c>
      <c r="AS38" s="368">
        <v>0</v>
      </c>
    </row>
    <row r="39" spans="34:45" ht="15.75">
      <c r="AH39" s="313"/>
      <c r="AI39" s="314">
        <v>3</v>
      </c>
      <c r="AJ39" s="314">
        <v>5</v>
      </c>
      <c r="AK39" s="314">
        <v>2</v>
      </c>
      <c r="AL39" s="314">
        <v>0</v>
      </c>
      <c r="AM39" s="314">
        <v>0</v>
      </c>
      <c r="AN39" s="314">
        <v>8</v>
      </c>
      <c r="AO39" s="314">
        <v>3</v>
      </c>
      <c r="AP39" s="314">
        <v>0</v>
      </c>
      <c r="AQ39" s="314">
        <v>0</v>
      </c>
      <c r="AR39" s="367">
        <v>13</v>
      </c>
      <c r="AS39" s="368">
        <v>5</v>
      </c>
    </row>
    <row r="40" spans="34:45" ht="15.75">
      <c r="AH40" s="669" t="s">
        <v>875</v>
      </c>
      <c r="AI40" s="670"/>
      <c r="AJ40" s="343">
        <v>518</v>
      </c>
      <c r="AK40" s="343">
        <v>390</v>
      </c>
      <c r="AL40" s="343">
        <v>45</v>
      </c>
      <c r="AM40" s="343">
        <v>29</v>
      </c>
      <c r="AN40" s="343">
        <v>86</v>
      </c>
      <c r="AO40" s="343">
        <v>64</v>
      </c>
      <c r="AP40" s="343">
        <v>0</v>
      </c>
      <c r="AQ40" s="343">
        <v>0</v>
      </c>
      <c r="AR40" s="367">
        <v>649</v>
      </c>
      <c r="AS40" s="368">
        <v>483</v>
      </c>
    </row>
    <row r="41" spans="34:45" ht="15.75">
      <c r="AH41" s="313" t="s">
        <v>11</v>
      </c>
      <c r="AI41" s="314">
        <v>1</v>
      </c>
      <c r="AJ41" s="314">
        <v>690</v>
      </c>
      <c r="AK41" s="314">
        <v>545</v>
      </c>
      <c r="AL41" s="314">
        <v>36</v>
      </c>
      <c r="AM41" s="314">
        <v>23</v>
      </c>
      <c r="AN41" s="314">
        <v>33</v>
      </c>
      <c r="AO41" s="314">
        <v>26</v>
      </c>
      <c r="AP41" s="314">
        <v>0</v>
      </c>
      <c r="AQ41" s="314">
        <v>0</v>
      </c>
      <c r="AR41" s="367">
        <v>759</v>
      </c>
      <c r="AS41" s="368">
        <v>594</v>
      </c>
    </row>
    <row r="42" spans="34:45" ht="15.75">
      <c r="AH42" s="313"/>
      <c r="AI42" s="314">
        <v>2</v>
      </c>
      <c r="AJ42" s="314">
        <v>349</v>
      </c>
      <c r="AK42" s="314">
        <v>283</v>
      </c>
      <c r="AL42" s="314">
        <v>15</v>
      </c>
      <c r="AM42" s="314">
        <v>14</v>
      </c>
      <c r="AN42" s="314">
        <v>22</v>
      </c>
      <c r="AO42" s="314">
        <v>17</v>
      </c>
      <c r="AP42" s="314">
        <v>0</v>
      </c>
      <c r="AQ42" s="314">
        <v>0</v>
      </c>
      <c r="AR42" s="367">
        <v>386</v>
      </c>
      <c r="AS42" s="368">
        <v>314</v>
      </c>
    </row>
    <row r="43" spans="34:45" ht="15.75" customHeight="1">
      <c r="AH43" s="313"/>
      <c r="AI43" s="314" t="s">
        <v>1</v>
      </c>
      <c r="AJ43" s="314"/>
      <c r="AK43" s="314"/>
      <c r="AL43" s="314"/>
      <c r="AM43" s="314"/>
      <c r="AN43" s="314"/>
      <c r="AO43" s="314"/>
      <c r="AP43" s="314"/>
      <c r="AQ43" s="314"/>
      <c r="AR43" s="367">
        <v>0</v>
      </c>
      <c r="AS43" s="368">
        <v>0</v>
      </c>
    </row>
    <row r="44" spans="34:45" ht="15.75">
      <c r="AH44" s="313"/>
      <c r="AI44" s="314">
        <v>3</v>
      </c>
      <c r="AJ44" s="314">
        <v>60</v>
      </c>
      <c r="AK44" s="314">
        <v>44</v>
      </c>
      <c r="AL44" s="314">
        <v>0</v>
      </c>
      <c r="AM44" s="314">
        <v>0</v>
      </c>
      <c r="AN44" s="314">
        <v>19</v>
      </c>
      <c r="AO44" s="314">
        <v>10</v>
      </c>
      <c r="AP44" s="314">
        <v>12</v>
      </c>
      <c r="AQ44" s="314">
        <v>8</v>
      </c>
      <c r="AR44" s="367">
        <v>91</v>
      </c>
      <c r="AS44" s="368">
        <v>62</v>
      </c>
    </row>
    <row r="45" spans="34:45" ht="15.75">
      <c r="AH45" s="669" t="s">
        <v>876</v>
      </c>
      <c r="AI45" s="670"/>
      <c r="AJ45" s="343">
        <v>1099</v>
      </c>
      <c r="AK45" s="343">
        <v>872</v>
      </c>
      <c r="AL45" s="343">
        <v>51</v>
      </c>
      <c r="AM45" s="343">
        <v>37</v>
      </c>
      <c r="AN45" s="343">
        <v>74</v>
      </c>
      <c r="AO45" s="343">
        <v>53</v>
      </c>
      <c r="AP45" s="343">
        <v>12</v>
      </c>
      <c r="AQ45" s="343">
        <v>8</v>
      </c>
      <c r="AR45" s="367">
        <v>1236</v>
      </c>
      <c r="AS45" s="368">
        <v>970</v>
      </c>
    </row>
    <row r="46" spans="34:45" ht="15.75">
      <c r="AH46" s="313" t="s">
        <v>877</v>
      </c>
      <c r="AI46" s="314">
        <v>1</v>
      </c>
      <c r="AJ46" s="314">
        <v>73</v>
      </c>
      <c r="AK46" s="314">
        <v>14</v>
      </c>
      <c r="AL46" s="314">
        <v>8</v>
      </c>
      <c r="AM46" s="314">
        <v>4</v>
      </c>
      <c r="AN46" s="314">
        <v>0</v>
      </c>
      <c r="AO46" s="314">
        <v>0</v>
      </c>
      <c r="AP46" s="314">
        <v>0</v>
      </c>
      <c r="AQ46" s="314">
        <v>0</v>
      </c>
      <c r="AR46" s="367">
        <v>81</v>
      </c>
      <c r="AS46" s="368">
        <v>18</v>
      </c>
    </row>
    <row r="47" spans="34:45" ht="15.75">
      <c r="AH47" s="313"/>
      <c r="AI47" s="314">
        <v>2</v>
      </c>
      <c r="AJ47" s="314"/>
      <c r="AK47" s="314"/>
      <c r="AL47" s="314"/>
      <c r="AM47" s="314"/>
      <c r="AN47" s="314"/>
      <c r="AO47" s="314"/>
      <c r="AP47" s="314"/>
      <c r="AQ47" s="314"/>
      <c r="AR47" s="367">
        <v>0</v>
      </c>
      <c r="AS47" s="368">
        <v>0</v>
      </c>
    </row>
    <row r="48" spans="34:45" ht="15.75">
      <c r="AH48" s="313"/>
      <c r="AI48" s="314" t="s">
        <v>1</v>
      </c>
      <c r="AJ48" s="314"/>
      <c r="AK48" s="314"/>
      <c r="AL48" s="314"/>
      <c r="AM48" s="314"/>
      <c r="AN48" s="314"/>
      <c r="AO48" s="314"/>
      <c r="AP48" s="314"/>
      <c r="AQ48" s="314"/>
      <c r="AR48" s="367">
        <v>0</v>
      </c>
      <c r="AS48" s="368">
        <v>0</v>
      </c>
    </row>
    <row r="49" spans="34:45" ht="15.75">
      <c r="AH49" s="313"/>
      <c r="AI49" s="314">
        <v>3</v>
      </c>
      <c r="AJ49" s="314"/>
      <c r="AK49" s="314"/>
      <c r="AL49" s="314"/>
      <c r="AM49" s="314"/>
      <c r="AN49" s="314"/>
      <c r="AO49" s="314"/>
      <c r="AP49" s="314"/>
      <c r="AQ49" s="314"/>
      <c r="AR49" s="367">
        <v>0</v>
      </c>
      <c r="AS49" s="368">
        <v>0</v>
      </c>
    </row>
    <row r="50" spans="34:45" ht="16.5" thickBot="1">
      <c r="AH50" s="650" t="s">
        <v>878</v>
      </c>
      <c r="AI50" s="651"/>
      <c r="AJ50" s="344">
        <v>73</v>
      </c>
      <c r="AK50" s="344">
        <v>14</v>
      </c>
      <c r="AL50" s="344">
        <v>8</v>
      </c>
      <c r="AM50" s="344">
        <v>4</v>
      </c>
      <c r="AN50" s="344">
        <v>0</v>
      </c>
      <c r="AO50" s="344">
        <v>0</v>
      </c>
      <c r="AP50" s="344">
        <v>0</v>
      </c>
      <c r="AQ50" s="344">
        <v>0</v>
      </c>
      <c r="AR50" s="344">
        <v>81</v>
      </c>
      <c r="AS50" s="353">
        <v>18</v>
      </c>
    </row>
    <row r="51" spans="34:45" ht="15.75" customHeight="1">
      <c r="AH51" s="652" t="s">
        <v>879</v>
      </c>
      <c r="AI51" s="345">
        <v>1</v>
      </c>
      <c r="AJ51" s="345">
        <v>2165</v>
      </c>
      <c r="AK51" s="345">
        <v>1556</v>
      </c>
      <c r="AL51" s="345">
        <v>104</v>
      </c>
      <c r="AM51" s="345">
        <v>66</v>
      </c>
      <c r="AN51" s="345">
        <v>286</v>
      </c>
      <c r="AO51" s="345">
        <v>179</v>
      </c>
      <c r="AP51" s="345">
        <v>1</v>
      </c>
      <c r="AQ51" s="345">
        <v>1</v>
      </c>
      <c r="AR51" s="345">
        <v>2556</v>
      </c>
      <c r="AS51" s="346">
        <v>1802</v>
      </c>
    </row>
    <row r="52" spans="34:45" ht="15.75">
      <c r="AH52" s="653"/>
      <c r="AI52" s="347">
        <v>2</v>
      </c>
      <c r="AJ52" s="347">
        <v>1052</v>
      </c>
      <c r="AK52" s="347">
        <v>737</v>
      </c>
      <c r="AL52" s="347">
        <v>37</v>
      </c>
      <c r="AM52" s="347">
        <v>25</v>
      </c>
      <c r="AN52" s="347">
        <v>106</v>
      </c>
      <c r="AO52" s="347">
        <v>74</v>
      </c>
      <c r="AP52" s="347">
        <v>0</v>
      </c>
      <c r="AQ52" s="347">
        <v>0</v>
      </c>
      <c r="AR52" s="347">
        <v>1195</v>
      </c>
      <c r="AS52" s="348">
        <v>836</v>
      </c>
    </row>
    <row r="53" spans="34:45" ht="15.75">
      <c r="AH53" s="653"/>
      <c r="AI53" s="347" t="s">
        <v>1</v>
      </c>
      <c r="AJ53" s="347">
        <v>1491</v>
      </c>
      <c r="AK53" s="347">
        <v>1028</v>
      </c>
      <c r="AL53" s="347">
        <v>1267</v>
      </c>
      <c r="AM53" s="347">
        <v>637</v>
      </c>
      <c r="AN53" s="347">
        <v>0</v>
      </c>
      <c r="AO53" s="347">
        <v>0</v>
      </c>
      <c r="AP53" s="347">
        <v>0</v>
      </c>
      <c r="AQ53" s="347">
        <v>0</v>
      </c>
      <c r="AR53" s="347">
        <v>2758</v>
      </c>
      <c r="AS53" s="348">
        <v>1665</v>
      </c>
    </row>
    <row r="54" spans="34:45" ht="16.5" thickBot="1">
      <c r="AH54" s="654"/>
      <c r="AI54" s="349">
        <v>3</v>
      </c>
      <c r="AJ54" s="349">
        <v>306</v>
      </c>
      <c r="AK54" s="349">
        <v>201</v>
      </c>
      <c r="AL54" s="349">
        <v>22</v>
      </c>
      <c r="AM54" s="349">
        <v>11</v>
      </c>
      <c r="AN54" s="349">
        <v>173</v>
      </c>
      <c r="AO54" s="349">
        <v>96</v>
      </c>
      <c r="AP54" s="349">
        <v>21</v>
      </c>
      <c r="AQ54" s="349">
        <v>13</v>
      </c>
      <c r="AR54" s="349">
        <v>522</v>
      </c>
      <c r="AS54" s="350">
        <v>321</v>
      </c>
    </row>
    <row r="55" spans="34:45" ht="16.5" thickBot="1">
      <c r="AH55" s="648" t="s">
        <v>880</v>
      </c>
      <c r="AI55" s="649"/>
      <c r="AJ55" s="351">
        <v>5014</v>
      </c>
      <c r="AK55" s="351">
        <v>3522</v>
      </c>
      <c r="AL55" s="351">
        <v>1430</v>
      </c>
      <c r="AM55" s="351">
        <v>739</v>
      </c>
      <c r="AN55" s="351">
        <v>565</v>
      </c>
      <c r="AO55" s="351">
        <v>349</v>
      </c>
      <c r="AP55" s="351">
        <v>22</v>
      </c>
      <c r="AQ55" s="351">
        <v>14</v>
      </c>
      <c r="AR55" s="351">
        <v>7031</v>
      </c>
      <c r="AS55" s="352">
        <v>4624</v>
      </c>
    </row>
    <row r="56" spans="34:45"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</row>
    <row r="57" spans="34:45"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</row>
    <row r="58" spans="34:45" ht="21.75" thickBot="1">
      <c r="AH58" s="647" t="s">
        <v>881</v>
      </c>
      <c r="AI58" s="647"/>
      <c r="AJ58" s="647"/>
      <c r="AK58" s="647"/>
      <c r="AL58" s="647"/>
      <c r="AM58" s="647"/>
      <c r="AN58" s="647"/>
      <c r="AO58" s="647"/>
      <c r="AP58" s="647"/>
      <c r="AQ58" s="647"/>
      <c r="AR58" s="647"/>
      <c r="AS58" s="647"/>
    </row>
    <row r="59" spans="34:45" ht="15.75" customHeight="1">
      <c r="AH59" s="660" t="s">
        <v>868</v>
      </c>
      <c r="AI59" s="662" t="s">
        <v>869</v>
      </c>
      <c r="AJ59" s="664" t="s">
        <v>0</v>
      </c>
      <c r="AK59" s="665"/>
      <c r="AL59" s="665"/>
      <c r="AM59" s="666"/>
      <c r="AN59" s="664" t="s">
        <v>870</v>
      </c>
      <c r="AO59" s="665"/>
      <c r="AP59" s="665"/>
      <c r="AQ59" s="666"/>
      <c r="AR59" s="674" t="s">
        <v>2</v>
      </c>
      <c r="AS59" s="675"/>
    </row>
    <row r="60" spans="34:45" ht="15.75" customHeight="1" thickBot="1">
      <c r="AH60" s="661"/>
      <c r="AI60" s="663"/>
      <c r="AJ60" s="341" t="s">
        <v>871</v>
      </c>
      <c r="AK60" s="341" t="s">
        <v>24</v>
      </c>
      <c r="AL60" s="341" t="s">
        <v>866</v>
      </c>
      <c r="AM60" s="341" t="s">
        <v>24</v>
      </c>
      <c r="AN60" s="341" t="s">
        <v>871</v>
      </c>
      <c r="AO60" s="341" t="s">
        <v>24</v>
      </c>
      <c r="AP60" s="341" t="s">
        <v>866</v>
      </c>
      <c r="AQ60" s="341" t="s">
        <v>24</v>
      </c>
      <c r="AR60" s="341" t="s">
        <v>57</v>
      </c>
      <c r="AS60" s="342" t="s">
        <v>24</v>
      </c>
    </row>
    <row r="61" spans="34:45" ht="15.75">
      <c r="AH61" s="311" t="s">
        <v>882</v>
      </c>
      <c r="AI61" s="312">
        <v>1</v>
      </c>
      <c r="AJ61" s="331">
        <v>122</v>
      </c>
      <c r="AK61" s="331">
        <v>109</v>
      </c>
      <c r="AL61" s="331">
        <v>0</v>
      </c>
      <c r="AM61" s="331">
        <v>0</v>
      </c>
      <c r="AN61" s="331">
        <v>0</v>
      </c>
      <c r="AO61" s="331">
        <v>0</v>
      </c>
      <c r="AP61" s="331">
        <v>0</v>
      </c>
      <c r="AQ61" s="331">
        <v>0</v>
      </c>
      <c r="AR61" s="380">
        <v>122</v>
      </c>
      <c r="AS61" s="381">
        <v>109</v>
      </c>
    </row>
    <row r="62" spans="34:45" ht="15.75">
      <c r="AH62" s="313"/>
      <c r="AI62" s="314">
        <v>2</v>
      </c>
      <c r="AJ62" s="331">
        <v>33</v>
      </c>
      <c r="AK62" s="331">
        <v>30</v>
      </c>
      <c r="AL62" s="331">
        <v>1</v>
      </c>
      <c r="AM62" s="331">
        <v>1</v>
      </c>
      <c r="AN62" s="331">
        <v>0</v>
      </c>
      <c r="AO62" s="331">
        <v>0</v>
      </c>
      <c r="AP62" s="331">
        <v>0</v>
      </c>
      <c r="AQ62" s="331">
        <v>0</v>
      </c>
      <c r="AR62" s="347">
        <v>34</v>
      </c>
      <c r="AS62" s="348">
        <v>31</v>
      </c>
    </row>
    <row r="63" spans="34:45" ht="15.75">
      <c r="AH63" s="313"/>
      <c r="AI63" s="314" t="s">
        <v>1</v>
      </c>
      <c r="AJ63" s="332">
        <v>1508</v>
      </c>
      <c r="AK63" s="332">
        <v>1048</v>
      </c>
      <c r="AL63" s="332">
        <v>1350</v>
      </c>
      <c r="AM63" s="331">
        <v>679</v>
      </c>
      <c r="AN63" s="331">
        <v>0</v>
      </c>
      <c r="AO63" s="331">
        <v>0</v>
      </c>
      <c r="AP63" s="331">
        <v>0</v>
      </c>
      <c r="AQ63" s="331">
        <v>0</v>
      </c>
      <c r="AR63" s="347">
        <v>2858</v>
      </c>
      <c r="AS63" s="348">
        <v>1727</v>
      </c>
    </row>
    <row r="64" spans="34:45" ht="15.75">
      <c r="AH64" s="313"/>
      <c r="AI64" s="314">
        <v>3</v>
      </c>
      <c r="AJ64" s="331">
        <v>71</v>
      </c>
      <c r="AK64" s="331">
        <v>46</v>
      </c>
      <c r="AL64" s="331">
        <v>6</v>
      </c>
      <c r="AM64" s="331">
        <v>3</v>
      </c>
      <c r="AN64" s="331">
        <v>132</v>
      </c>
      <c r="AO64" s="331">
        <v>75</v>
      </c>
      <c r="AP64" s="331">
        <v>12</v>
      </c>
      <c r="AQ64" s="331">
        <v>6</v>
      </c>
      <c r="AR64" s="347">
        <v>221</v>
      </c>
      <c r="AS64" s="348">
        <v>130</v>
      </c>
    </row>
    <row r="65" spans="34:45" ht="15.75">
      <c r="AH65" s="667" t="s">
        <v>883</v>
      </c>
      <c r="AI65" s="668"/>
      <c r="AJ65" s="367">
        <v>1734</v>
      </c>
      <c r="AK65" s="367">
        <v>1233</v>
      </c>
      <c r="AL65" s="367">
        <v>1357</v>
      </c>
      <c r="AM65" s="367">
        <v>683</v>
      </c>
      <c r="AN65" s="367">
        <v>132</v>
      </c>
      <c r="AO65" s="367">
        <v>75</v>
      </c>
      <c r="AP65" s="367">
        <v>12</v>
      </c>
      <c r="AQ65" s="367">
        <v>6</v>
      </c>
      <c r="AR65" s="367">
        <v>3235</v>
      </c>
      <c r="AS65" s="368">
        <v>1997</v>
      </c>
    </row>
    <row r="66" spans="34:45" ht="15.75">
      <c r="AH66" s="313" t="s">
        <v>884</v>
      </c>
      <c r="AI66" s="314">
        <v>1</v>
      </c>
      <c r="AJ66" s="331">
        <v>481</v>
      </c>
      <c r="AK66" s="331">
        <v>313</v>
      </c>
      <c r="AL66" s="331">
        <v>32</v>
      </c>
      <c r="AM66" s="331">
        <v>15</v>
      </c>
      <c r="AN66" s="331">
        <v>8</v>
      </c>
      <c r="AO66" s="331">
        <v>0</v>
      </c>
      <c r="AP66" s="331">
        <v>0</v>
      </c>
      <c r="AQ66" s="331">
        <v>0</v>
      </c>
      <c r="AR66" s="347">
        <v>521</v>
      </c>
      <c r="AS66" s="348">
        <v>328</v>
      </c>
    </row>
    <row r="67" spans="34:45" ht="15.75">
      <c r="AH67" s="313"/>
      <c r="AI67" s="314">
        <v>2</v>
      </c>
      <c r="AJ67" s="331">
        <v>258</v>
      </c>
      <c r="AK67" s="331">
        <v>169</v>
      </c>
      <c r="AL67" s="331">
        <v>24</v>
      </c>
      <c r="AM67" s="331">
        <v>11</v>
      </c>
      <c r="AN67" s="331">
        <v>0</v>
      </c>
      <c r="AO67" s="331">
        <v>0</v>
      </c>
      <c r="AP67" s="331">
        <v>0</v>
      </c>
      <c r="AQ67" s="331">
        <v>0</v>
      </c>
      <c r="AR67" s="347">
        <v>282</v>
      </c>
      <c r="AS67" s="348">
        <v>180</v>
      </c>
    </row>
    <row r="68" spans="34:45" ht="15.75">
      <c r="AH68" s="313"/>
      <c r="AI68" s="314" t="s">
        <v>1</v>
      </c>
      <c r="AJ68" s="331">
        <v>0</v>
      </c>
      <c r="AK68" s="331">
        <v>0</v>
      </c>
      <c r="AL68" s="331">
        <v>0</v>
      </c>
      <c r="AM68" s="331">
        <v>0</v>
      </c>
      <c r="AN68" s="331">
        <v>0</v>
      </c>
      <c r="AO68" s="331">
        <v>0</v>
      </c>
      <c r="AP68" s="331">
        <v>0</v>
      </c>
      <c r="AQ68" s="331">
        <v>0</v>
      </c>
      <c r="AR68" s="347">
        <v>0</v>
      </c>
      <c r="AS68" s="348">
        <v>0</v>
      </c>
    </row>
    <row r="69" spans="34:45" ht="15.75">
      <c r="AH69" s="313"/>
      <c r="AI69" s="314">
        <v>3</v>
      </c>
      <c r="AJ69" s="331">
        <v>147</v>
      </c>
      <c r="AK69" s="331">
        <v>89</v>
      </c>
      <c r="AL69" s="331">
        <v>22</v>
      </c>
      <c r="AM69" s="331">
        <v>12</v>
      </c>
      <c r="AN69" s="331">
        <v>5</v>
      </c>
      <c r="AO69" s="331">
        <v>2</v>
      </c>
      <c r="AP69" s="331">
        <v>0</v>
      </c>
      <c r="AQ69" s="331">
        <v>0</v>
      </c>
      <c r="AR69" s="347">
        <v>174</v>
      </c>
      <c r="AS69" s="348">
        <v>103</v>
      </c>
    </row>
    <row r="70" spans="34:45" ht="15.75">
      <c r="AH70" s="667" t="s">
        <v>873</v>
      </c>
      <c r="AI70" s="668"/>
      <c r="AJ70" s="367">
        <v>886</v>
      </c>
      <c r="AK70" s="367">
        <v>571</v>
      </c>
      <c r="AL70" s="367">
        <v>78</v>
      </c>
      <c r="AM70" s="367">
        <v>38</v>
      </c>
      <c r="AN70" s="367">
        <v>13</v>
      </c>
      <c r="AO70" s="367">
        <v>2</v>
      </c>
      <c r="AP70" s="367">
        <v>0</v>
      </c>
      <c r="AQ70" s="367">
        <v>0</v>
      </c>
      <c r="AR70" s="367">
        <v>977</v>
      </c>
      <c r="AS70" s="368">
        <v>611</v>
      </c>
    </row>
    <row r="71" spans="34:45" ht="15.75">
      <c r="AH71" s="313" t="s">
        <v>885</v>
      </c>
      <c r="AI71" s="314">
        <v>1</v>
      </c>
      <c r="AJ71" s="331">
        <v>399</v>
      </c>
      <c r="AK71" s="331">
        <v>256</v>
      </c>
      <c r="AL71" s="331">
        <v>7</v>
      </c>
      <c r="AM71" s="331">
        <v>7</v>
      </c>
      <c r="AN71" s="331">
        <v>166</v>
      </c>
      <c r="AO71" s="331">
        <v>95</v>
      </c>
      <c r="AP71" s="331">
        <v>0</v>
      </c>
      <c r="AQ71" s="331">
        <v>0</v>
      </c>
      <c r="AR71" s="347">
        <v>572</v>
      </c>
      <c r="AS71" s="348">
        <v>358</v>
      </c>
    </row>
    <row r="72" spans="34:45" ht="15.75">
      <c r="AH72" s="313"/>
      <c r="AI72" s="314">
        <v>2</v>
      </c>
      <c r="AJ72" s="331">
        <v>219</v>
      </c>
      <c r="AK72" s="331">
        <v>126</v>
      </c>
      <c r="AL72" s="331">
        <v>2</v>
      </c>
      <c r="AM72" s="331">
        <v>0</v>
      </c>
      <c r="AN72" s="331">
        <v>49</v>
      </c>
      <c r="AO72" s="331">
        <v>34</v>
      </c>
      <c r="AP72" s="331">
        <v>0</v>
      </c>
      <c r="AQ72" s="331">
        <v>0</v>
      </c>
      <c r="AR72" s="347">
        <v>270</v>
      </c>
      <c r="AS72" s="348">
        <v>160</v>
      </c>
    </row>
    <row r="73" spans="34:45" ht="15.75">
      <c r="AH73" s="313"/>
      <c r="AI73" s="314" t="s">
        <v>1</v>
      </c>
      <c r="AJ73" s="331">
        <v>0</v>
      </c>
      <c r="AK73" s="331">
        <v>0</v>
      </c>
      <c r="AL73" s="331">
        <v>0</v>
      </c>
      <c r="AM73" s="331">
        <v>0</v>
      </c>
      <c r="AN73" s="331">
        <v>0</v>
      </c>
      <c r="AO73" s="331">
        <v>0</v>
      </c>
      <c r="AP73" s="331">
        <v>0</v>
      </c>
      <c r="AQ73" s="331">
        <v>0</v>
      </c>
      <c r="AR73" s="347">
        <v>0</v>
      </c>
      <c r="AS73" s="348">
        <v>0</v>
      </c>
    </row>
    <row r="74" spans="34:45" ht="15.75">
      <c r="AH74" s="313"/>
      <c r="AI74" s="314">
        <v>3</v>
      </c>
      <c r="AJ74" s="331">
        <v>22</v>
      </c>
      <c r="AK74" s="331">
        <v>14</v>
      </c>
      <c r="AL74" s="331">
        <v>0</v>
      </c>
      <c r="AM74" s="331">
        <v>0</v>
      </c>
      <c r="AN74" s="331">
        <v>28</v>
      </c>
      <c r="AO74" s="331">
        <v>15</v>
      </c>
      <c r="AP74" s="331">
        <v>0</v>
      </c>
      <c r="AQ74" s="331">
        <v>0</v>
      </c>
      <c r="AR74" s="347">
        <v>50</v>
      </c>
      <c r="AS74" s="348">
        <v>29</v>
      </c>
    </row>
    <row r="75" spans="34:45" ht="15.75">
      <c r="AH75" s="667" t="s">
        <v>874</v>
      </c>
      <c r="AI75" s="668"/>
      <c r="AJ75" s="367">
        <v>640</v>
      </c>
      <c r="AK75" s="367">
        <v>396</v>
      </c>
      <c r="AL75" s="367">
        <v>9</v>
      </c>
      <c r="AM75" s="367">
        <v>7</v>
      </c>
      <c r="AN75" s="367">
        <v>243</v>
      </c>
      <c r="AO75" s="367">
        <v>144</v>
      </c>
      <c r="AP75" s="367">
        <v>0</v>
      </c>
      <c r="AQ75" s="367">
        <v>0</v>
      </c>
      <c r="AR75" s="367">
        <v>892</v>
      </c>
      <c r="AS75" s="368">
        <v>547</v>
      </c>
    </row>
    <row r="76" spans="34:45" ht="15.75">
      <c r="AH76" s="313" t="s">
        <v>10</v>
      </c>
      <c r="AI76" s="314">
        <v>1</v>
      </c>
      <c r="AJ76" s="331">
        <v>314</v>
      </c>
      <c r="AK76" s="331">
        <v>229</v>
      </c>
      <c r="AL76" s="331">
        <v>69</v>
      </c>
      <c r="AM76" s="331">
        <v>51</v>
      </c>
      <c r="AN76" s="331">
        <v>56</v>
      </c>
      <c r="AO76" s="331">
        <v>43</v>
      </c>
      <c r="AP76" s="331">
        <v>0</v>
      </c>
      <c r="AQ76" s="331">
        <v>0</v>
      </c>
      <c r="AR76" s="347">
        <v>439</v>
      </c>
      <c r="AS76" s="348">
        <v>323</v>
      </c>
    </row>
    <row r="77" spans="34:45" ht="15.75">
      <c r="AH77" s="313"/>
      <c r="AI77" s="314">
        <v>2</v>
      </c>
      <c r="AJ77" s="331">
        <v>141</v>
      </c>
      <c r="AK77" s="331">
        <v>110</v>
      </c>
      <c r="AL77" s="331">
        <v>5</v>
      </c>
      <c r="AM77" s="331">
        <v>3</v>
      </c>
      <c r="AN77" s="331">
        <v>32</v>
      </c>
      <c r="AO77" s="331">
        <v>28</v>
      </c>
      <c r="AP77" s="331">
        <v>0</v>
      </c>
      <c r="AQ77" s="331">
        <v>0</v>
      </c>
      <c r="AR77" s="347">
        <v>178</v>
      </c>
      <c r="AS77" s="348">
        <v>141</v>
      </c>
    </row>
    <row r="78" spans="34:45" ht="15.75">
      <c r="AH78" s="313"/>
      <c r="AI78" s="314" t="s">
        <v>1</v>
      </c>
      <c r="AJ78" s="331">
        <v>0</v>
      </c>
      <c r="AK78" s="331">
        <v>0</v>
      </c>
      <c r="AL78" s="331">
        <v>0</v>
      </c>
      <c r="AM78" s="331">
        <v>0</v>
      </c>
      <c r="AN78" s="331">
        <v>0</v>
      </c>
      <c r="AO78" s="331">
        <v>0</v>
      </c>
      <c r="AP78" s="331">
        <v>0</v>
      </c>
      <c r="AQ78" s="331">
        <v>0</v>
      </c>
      <c r="AR78" s="347">
        <v>0</v>
      </c>
      <c r="AS78" s="348">
        <v>0</v>
      </c>
    </row>
    <row r="79" spans="34:45" ht="15.75">
      <c r="AH79" s="313"/>
      <c r="AI79" s="314">
        <v>3</v>
      </c>
      <c r="AJ79" s="331">
        <v>8</v>
      </c>
      <c r="AK79" s="331">
        <v>6</v>
      </c>
      <c r="AL79" s="331">
        <v>1</v>
      </c>
      <c r="AM79" s="331">
        <v>0</v>
      </c>
      <c r="AN79" s="331">
        <v>6</v>
      </c>
      <c r="AO79" s="331">
        <v>3</v>
      </c>
      <c r="AP79" s="331">
        <v>2</v>
      </c>
      <c r="AQ79" s="331">
        <v>1</v>
      </c>
      <c r="AR79" s="347">
        <v>17</v>
      </c>
      <c r="AS79" s="348">
        <v>10</v>
      </c>
    </row>
    <row r="80" spans="34:45" ht="15.75">
      <c r="AH80" s="667" t="s">
        <v>875</v>
      </c>
      <c r="AI80" s="668"/>
      <c r="AJ80" s="367">
        <v>463</v>
      </c>
      <c r="AK80" s="367">
        <v>345</v>
      </c>
      <c r="AL80" s="367">
        <v>75</v>
      </c>
      <c r="AM80" s="367">
        <v>54</v>
      </c>
      <c r="AN80" s="367">
        <v>94</v>
      </c>
      <c r="AO80" s="367">
        <v>74</v>
      </c>
      <c r="AP80" s="367">
        <v>2</v>
      </c>
      <c r="AQ80" s="367">
        <v>1</v>
      </c>
      <c r="AR80" s="367">
        <v>634</v>
      </c>
      <c r="AS80" s="368">
        <v>474</v>
      </c>
    </row>
    <row r="81" spans="34:45" ht="15.75">
      <c r="AH81" s="313" t="s">
        <v>11</v>
      </c>
      <c r="AI81" s="314">
        <v>1</v>
      </c>
      <c r="AJ81" s="331">
        <v>727</v>
      </c>
      <c r="AK81" s="331">
        <v>562</v>
      </c>
      <c r="AL81" s="331">
        <v>56</v>
      </c>
      <c r="AM81" s="331">
        <v>42</v>
      </c>
      <c r="AN81" s="331">
        <v>36</v>
      </c>
      <c r="AO81" s="331">
        <v>26</v>
      </c>
      <c r="AP81" s="331">
        <v>1</v>
      </c>
      <c r="AQ81" s="331">
        <v>0</v>
      </c>
      <c r="AR81" s="347">
        <v>820</v>
      </c>
      <c r="AS81" s="348">
        <v>630</v>
      </c>
    </row>
    <row r="82" spans="34:45" ht="15.75">
      <c r="AH82" s="313"/>
      <c r="AI82" s="314">
        <v>2</v>
      </c>
      <c r="AJ82" s="331">
        <v>278</v>
      </c>
      <c r="AK82" s="331">
        <v>218</v>
      </c>
      <c r="AL82" s="331">
        <v>25</v>
      </c>
      <c r="AM82" s="331">
        <v>16</v>
      </c>
      <c r="AN82" s="331">
        <v>25</v>
      </c>
      <c r="AO82" s="331">
        <v>18</v>
      </c>
      <c r="AP82" s="331">
        <v>0</v>
      </c>
      <c r="AQ82" s="331">
        <v>0</v>
      </c>
      <c r="AR82" s="347">
        <v>328</v>
      </c>
      <c r="AS82" s="348">
        <v>252</v>
      </c>
    </row>
    <row r="83" spans="34:45" ht="15.75" customHeight="1">
      <c r="AH83" s="313"/>
      <c r="AI83" s="314" t="s">
        <v>1</v>
      </c>
      <c r="AJ83" s="331">
        <v>0</v>
      </c>
      <c r="AK83" s="331">
        <v>0</v>
      </c>
      <c r="AL83" s="331">
        <v>0</v>
      </c>
      <c r="AM83" s="331">
        <v>0</v>
      </c>
      <c r="AN83" s="331">
        <v>0</v>
      </c>
      <c r="AO83" s="331">
        <v>0</v>
      </c>
      <c r="AP83" s="331">
        <v>0</v>
      </c>
      <c r="AQ83" s="331">
        <v>0</v>
      </c>
      <c r="AR83" s="347">
        <v>0</v>
      </c>
      <c r="AS83" s="348">
        <v>0</v>
      </c>
    </row>
    <row r="84" spans="34:45" ht="15.75">
      <c r="AH84" s="313"/>
      <c r="AI84" s="314">
        <v>3</v>
      </c>
      <c r="AJ84" s="331">
        <v>61</v>
      </c>
      <c r="AK84" s="331">
        <v>44</v>
      </c>
      <c r="AL84" s="331">
        <v>0</v>
      </c>
      <c r="AM84" s="331">
        <v>0</v>
      </c>
      <c r="AN84" s="331">
        <v>19</v>
      </c>
      <c r="AO84" s="331">
        <v>14</v>
      </c>
      <c r="AP84" s="331">
        <v>11</v>
      </c>
      <c r="AQ84" s="331">
        <v>7</v>
      </c>
      <c r="AR84" s="347">
        <v>91</v>
      </c>
      <c r="AS84" s="348">
        <v>65</v>
      </c>
    </row>
    <row r="85" spans="34:45" ht="15.75">
      <c r="AH85" s="667" t="s">
        <v>876</v>
      </c>
      <c r="AI85" s="668"/>
      <c r="AJ85" s="367">
        <v>1066</v>
      </c>
      <c r="AK85" s="367">
        <v>824</v>
      </c>
      <c r="AL85" s="367">
        <v>81</v>
      </c>
      <c r="AM85" s="367">
        <v>58</v>
      </c>
      <c r="AN85" s="367">
        <v>80</v>
      </c>
      <c r="AO85" s="367">
        <v>58</v>
      </c>
      <c r="AP85" s="367">
        <v>12</v>
      </c>
      <c r="AQ85" s="367">
        <v>7</v>
      </c>
      <c r="AR85" s="367">
        <v>1239</v>
      </c>
      <c r="AS85" s="368">
        <v>947</v>
      </c>
    </row>
    <row r="86" spans="34:45" ht="15.75">
      <c r="AH86" s="313" t="s">
        <v>54</v>
      </c>
      <c r="AI86" s="314">
        <v>1</v>
      </c>
      <c r="AJ86" s="382">
        <v>77</v>
      </c>
      <c r="AK86" s="382">
        <v>15</v>
      </c>
      <c r="AL86" s="382">
        <v>13</v>
      </c>
      <c r="AM86" s="382">
        <v>5</v>
      </c>
      <c r="AN86" s="382">
        <v>0</v>
      </c>
      <c r="AO86" s="382">
        <v>0</v>
      </c>
      <c r="AP86" s="382">
        <v>0</v>
      </c>
      <c r="AQ86" s="314">
        <v>0</v>
      </c>
      <c r="AR86" s="347">
        <v>90</v>
      </c>
      <c r="AS86" s="348">
        <v>20</v>
      </c>
    </row>
    <row r="87" spans="34:45" ht="15.75">
      <c r="AH87" s="313"/>
      <c r="AI87" s="314">
        <v>2</v>
      </c>
      <c r="AJ87" s="331">
        <v>0</v>
      </c>
      <c r="AK87" s="331">
        <v>0</v>
      </c>
      <c r="AL87" s="331">
        <v>0</v>
      </c>
      <c r="AM87" s="331">
        <v>0</v>
      </c>
      <c r="AN87" s="331">
        <v>0</v>
      </c>
      <c r="AO87" s="331">
        <v>0</v>
      </c>
      <c r="AP87" s="331">
        <v>0</v>
      </c>
      <c r="AQ87" s="331">
        <v>0</v>
      </c>
      <c r="AR87" s="347">
        <v>0</v>
      </c>
      <c r="AS87" s="348">
        <v>0</v>
      </c>
    </row>
    <row r="88" spans="34:45" ht="15.75">
      <c r="AH88" s="313"/>
      <c r="AI88" s="314" t="s">
        <v>1</v>
      </c>
      <c r="AJ88" s="331">
        <v>0</v>
      </c>
      <c r="AK88" s="331">
        <v>0</v>
      </c>
      <c r="AL88" s="331">
        <v>0</v>
      </c>
      <c r="AM88" s="331">
        <v>0</v>
      </c>
      <c r="AN88" s="331">
        <v>0</v>
      </c>
      <c r="AO88" s="331">
        <v>0</v>
      </c>
      <c r="AP88" s="331">
        <v>0</v>
      </c>
      <c r="AQ88" s="331">
        <v>0</v>
      </c>
      <c r="AR88" s="347">
        <v>0</v>
      </c>
      <c r="AS88" s="348">
        <v>0</v>
      </c>
    </row>
    <row r="89" spans="34:45" ht="15.75">
      <c r="AH89" s="313"/>
      <c r="AI89" s="314">
        <v>3</v>
      </c>
      <c r="AJ89" s="331">
        <v>0</v>
      </c>
      <c r="AK89" s="331">
        <v>0</v>
      </c>
      <c r="AL89" s="331">
        <v>0</v>
      </c>
      <c r="AM89" s="331">
        <v>0</v>
      </c>
      <c r="AN89" s="331">
        <v>0</v>
      </c>
      <c r="AO89" s="331">
        <v>0</v>
      </c>
      <c r="AP89" s="331">
        <v>0</v>
      </c>
      <c r="AQ89" s="331">
        <v>0</v>
      </c>
      <c r="AR89" s="347">
        <v>0</v>
      </c>
      <c r="AS89" s="348">
        <v>0</v>
      </c>
    </row>
    <row r="90" spans="34:45" ht="16.5" thickBot="1">
      <c r="AH90" s="650" t="s">
        <v>54</v>
      </c>
      <c r="AI90" s="651"/>
      <c r="AJ90" s="344">
        <v>77</v>
      </c>
      <c r="AK90" s="344">
        <v>15</v>
      </c>
      <c r="AL90" s="344">
        <v>13</v>
      </c>
      <c r="AM90" s="344">
        <v>5</v>
      </c>
      <c r="AN90" s="344">
        <v>0</v>
      </c>
      <c r="AO90" s="344">
        <v>0</v>
      </c>
      <c r="AP90" s="344">
        <v>0</v>
      </c>
      <c r="AQ90" s="344">
        <v>0</v>
      </c>
      <c r="AR90" s="344">
        <v>90</v>
      </c>
      <c r="AS90" s="353">
        <v>20</v>
      </c>
    </row>
    <row r="91" spans="34:45" ht="15.75" customHeight="1">
      <c r="AH91" s="652" t="s">
        <v>879</v>
      </c>
      <c r="AI91" s="345">
        <v>1</v>
      </c>
      <c r="AJ91" s="345">
        <v>2120</v>
      </c>
      <c r="AK91" s="345">
        <v>1484</v>
      </c>
      <c r="AL91" s="345">
        <v>177</v>
      </c>
      <c r="AM91" s="345">
        <v>120</v>
      </c>
      <c r="AN91" s="345">
        <v>266</v>
      </c>
      <c r="AO91" s="345">
        <v>164</v>
      </c>
      <c r="AP91" s="345">
        <v>1</v>
      </c>
      <c r="AQ91" s="345">
        <v>0</v>
      </c>
      <c r="AR91" s="345">
        <v>2564</v>
      </c>
      <c r="AS91" s="346">
        <v>1768</v>
      </c>
    </row>
    <row r="92" spans="34:45" ht="15.75">
      <c r="AH92" s="653"/>
      <c r="AI92" s="347">
        <v>2</v>
      </c>
      <c r="AJ92" s="347">
        <v>929</v>
      </c>
      <c r="AK92" s="347">
        <v>653</v>
      </c>
      <c r="AL92" s="347">
        <v>57</v>
      </c>
      <c r="AM92" s="347">
        <v>31</v>
      </c>
      <c r="AN92" s="347">
        <v>106</v>
      </c>
      <c r="AO92" s="347">
        <v>80</v>
      </c>
      <c r="AP92" s="347">
        <v>0</v>
      </c>
      <c r="AQ92" s="347">
        <v>0</v>
      </c>
      <c r="AR92" s="347">
        <v>1092</v>
      </c>
      <c r="AS92" s="348">
        <v>764</v>
      </c>
    </row>
    <row r="93" spans="34:45" ht="15.75">
      <c r="AH93" s="653"/>
      <c r="AI93" s="347" t="s">
        <v>1</v>
      </c>
      <c r="AJ93" s="347">
        <v>1508</v>
      </c>
      <c r="AK93" s="347">
        <v>1048</v>
      </c>
      <c r="AL93" s="347">
        <v>1350</v>
      </c>
      <c r="AM93" s="347">
        <v>679</v>
      </c>
      <c r="AN93" s="347">
        <v>0</v>
      </c>
      <c r="AO93" s="347">
        <v>0</v>
      </c>
      <c r="AP93" s="347">
        <v>0</v>
      </c>
      <c r="AQ93" s="347">
        <v>0</v>
      </c>
      <c r="AR93" s="347">
        <v>2858</v>
      </c>
      <c r="AS93" s="348">
        <v>1727</v>
      </c>
    </row>
    <row r="94" spans="34:45" ht="16.5" thickBot="1">
      <c r="AH94" s="654"/>
      <c r="AI94" s="349">
        <v>3</v>
      </c>
      <c r="AJ94" s="349">
        <v>309</v>
      </c>
      <c r="AK94" s="349">
        <v>199</v>
      </c>
      <c r="AL94" s="349">
        <v>29</v>
      </c>
      <c r="AM94" s="349">
        <v>15</v>
      </c>
      <c r="AN94" s="349">
        <v>190</v>
      </c>
      <c r="AO94" s="349">
        <v>109</v>
      </c>
      <c r="AP94" s="349">
        <v>25</v>
      </c>
      <c r="AQ94" s="349">
        <v>14</v>
      </c>
      <c r="AR94" s="349">
        <v>553</v>
      </c>
      <c r="AS94" s="350">
        <v>337</v>
      </c>
    </row>
    <row r="95" spans="34:45" ht="16.5" thickBot="1">
      <c r="AH95" s="648" t="s">
        <v>880</v>
      </c>
      <c r="AI95" s="649"/>
      <c r="AJ95" s="351">
        <v>4866</v>
      </c>
      <c r="AK95" s="351">
        <v>3384</v>
      </c>
      <c r="AL95" s="351">
        <v>1613</v>
      </c>
      <c r="AM95" s="351">
        <v>845</v>
      </c>
      <c r="AN95" s="351">
        <v>562</v>
      </c>
      <c r="AO95" s="351">
        <v>353</v>
      </c>
      <c r="AP95" s="351">
        <v>26</v>
      </c>
      <c r="AQ95" s="351">
        <v>14</v>
      </c>
      <c r="AR95" s="351">
        <v>7067</v>
      </c>
      <c r="AS95" s="352">
        <v>4596</v>
      </c>
    </row>
    <row r="96" spans="34:45"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</row>
    <row r="97" spans="34:45"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</row>
    <row r="98" spans="34:45" ht="19.5" thickBot="1">
      <c r="AH98" s="659" t="s">
        <v>886</v>
      </c>
      <c r="AI98" s="659"/>
      <c r="AJ98" s="659"/>
      <c r="AK98" s="659"/>
      <c r="AL98" s="659"/>
      <c r="AM98" s="659"/>
      <c r="AN98" s="659"/>
      <c r="AO98" s="659"/>
      <c r="AP98" s="659"/>
      <c r="AQ98" s="659"/>
      <c r="AR98" s="659"/>
      <c r="AS98" s="659"/>
    </row>
    <row r="99" spans="34:45" ht="15" customHeight="1">
      <c r="AH99" s="634" t="s">
        <v>887</v>
      </c>
      <c r="AI99" s="657" t="s">
        <v>869</v>
      </c>
      <c r="AJ99" s="664" t="s">
        <v>0</v>
      </c>
      <c r="AK99" s="665"/>
      <c r="AL99" s="665"/>
      <c r="AM99" s="666"/>
      <c r="AN99" s="664" t="s">
        <v>870</v>
      </c>
      <c r="AO99" s="665"/>
      <c r="AP99" s="665"/>
      <c r="AQ99" s="666"/>
      <c r="AR99" s="664" t="s">
        <v>2</v>
      </c>
      <c r="AS99" s="666"/>
    </row>
    <row r="100" spans="34:45" ht="15.75" thickBot="1">
      <c r="AH100" s="635"/>
      <c r="AI100" s="676"/>
      <c r="AJ100" s="341" t="s">
        <v>871</v>
      </c>
      <c r="AK100" s="341" t="s">
        <v>24</v>
      </c>
      <c r="AL100" s="357" t="s">
        <v>866</v>
      </c>
      <c r="AM100" s="357" t="s">
        <v>24</v>
      </c>
      <c r="AN100" s="341" t="s">
        <v>871</v>
      </c>
      <c r="AO100" s="341" t="s">
        <v>24</v>
      </c>
      <c r="AP100" s="341" t="s">
        <v>866</v>
      </c>
      <c r="AQ100" s="341" t="s">
        <v>24</v>
      </c>
      <c r="AR100" s="341" t="s">
        <v>57</v>
      </c>
      <c r="AS100" s="342" t="s">
        <v>24</v>
      </c>
    </row>
    <row r="101" spans="34:45">
      <c r="AH101" s="333" t="s">
        <v>888</v>
      </c>
      <c r="AI101" s="315">
        <v>1</v>
      </c>
      <c r="AJ101" s="318">
        <v>123</v>
      </c>
      <c r="AK101" s="318">
        <v>111</v>
      </c>
      <c r="AL101" s="318">
        <v>2</v>
      </c>
      <c r="AM101" s="318">
        <v>2</v>
      </c>
      <c r="AN101" s="318">
        <v>0</v>
      </c>
      <c r="AO101" s="318">
        <v>0</v>
      </c>
      <c r="AP101" s="318">
        <v>0</v>
      </c>
      <c r="AQ101" s="318">
        <v>0</v>
      </c>
      <c r="AR101" s="359">
        <v>125</v>
      </c>
      <c r="AS101" s="334">
        <v>113</v>
      </c>
    </row>
    <row r="102" spans="34:45">
      <c r="AH102" s="335"/>
      <c r="AI102" s="316">
        <v>2</v>
      </c>
      <c r="AJ102" s="318">
        <v>47</v>
      </c>
      <c r="AK102" s="318">
        <v>40</v>
      </c>
      <c r="AL102" s="318">
        <v>1</v>
      </c>
      <c r="AM102" s="318">
        <v>1</v>
      </c>
      <c r="AN102" s="318">
        <v>0</v>
      </c>
      <c r="AO102" s="318">
        <v>0</v>
      </c>
      <c r="AP102" s="318">
        <v>0</v>
      </c>
      <c r="AQ102" s="318">
        <v>0</v>
      </c>
      <c r="AR102" s="360">
        <v>48</v>
      </c>
      <c r="AS102" s="336">
        <v>41</v>
      </c>
    </row>
    <row r="103" spans="34:45">
      <c r="AH103" s="335"/>
      <c r="AI103" s="316" t="s">
        <v>1</v>
      </c>
      <c r="AJ103" s="337">
        <v>1618</v>
      </c>
      <c r="AK103" s="337">
        <v>1150</v>
      </c>
      <c r="AL103" s="337">
        <v>1265</v>
      </c>
      <c r="AM103" s="318">
        <v>648</v>
      </c>
      <c r="AN103" s="318">
        <v>0</v>
      </c>
      <c r="AO103" s="318">
        <v>0</v>
      </c>
      <c r="AP103" s="318">
        <v>0</v>
      </c>
      <c r="AQ103" s="318">
        <v>0</v>
      </c>
      <c r="AR103" s="360">
        <v>2883</v>
      </c>
      <c r="AS103" s="336">
        <v>1798</v>
      </c>
    </row>
    <row r="104" spans="34:45">
      <c r="AH104" s="335"/>
      <c r="AI104" s="316">
        <v>3</v>
      </c>
      <c r="AJ104" s="318">
        <v>66</v>
      </c>
      <c r="AK104" s="318">
        <v>44</v>
      </c>
      <c r="AL104" s="318">
        <v>9</v>
      </c>
      <c r="AM104" s="318">
        <v>6</v>
      </c>
      <c r="AN104" s="318">
        <v>109</v>
      </c>
      <c r="AO104" s="318">
        <v>55</v>
      </c>
      <c r="AP104" s="318">
        <v>7</v>
      </c>
      <c r="AQ104" s="318">
        <v>4</v>
      </c>
      <c r="AR104" s="360">
        <v>191</v>
      </c>
      <c r="AS104" s="336">
        <v>109</v>
      </c>
    </row>
    <row r="105" spans="34:45">
      <c r="AH105" s="640" t="s">
        <v>889</v>
      </c>
      <c r="AI105" s="641"/>
      <c r="AJ105" s="360">
        <v>1854</v>
      </c>
      <c r="AK105" s="360">
        <v>1345</v>
      </c>
      <c r="AL105" s="360">
        <v>1277</v>
      </c>
      <c r="AM105" s="360">
        <v>657</v>
      </c>
      <c r="AN105" s="360">
        <v>109</v>
      </c>
      <c r="AO105" s="360">
        <v>55</v>
      </c>
      <c r="AP105" s="360">
        <v>7</v>
      </c>
      <c r="AQ105" s="360">
        <v>4</v>
      </c>
      <c r="AR105" s="360">
        <v>3247</v>
      </c>
      <c r="AS105" s="336">
        <v>2061</v>
      </c>
    </row>
    <row r="106" spans="34:45">
      <c r="AH106" s="335" t="s">
        <v>890</v>
      </c>
      <c r="AI106" s="316">
        <v>1</v>
      </c>
      <c r="AJ106" s="318">
        <v>449</v>
      </c>
      <c r="AK106" s="318">
        <v>298</v>
      </c>
      <c r="AL106" s="318">
        <v>36</v>
      </c>
      <c r="AM106" s="318">
        <v>23</v>
      </c>
      <c r="AN106" s="318">
        <v>2</v>
      </c>
      <c r="AO106" s="318">
        <v>0</v>
      </c>
      <c r="AP106" s="318">
        <v>0</v>
      </c>
      <c r="AQ106" s="318">
        <v>0</v>
      </c>
      <c r="AR106" s="360">
        <v>487</v>
      </c>
      <c r="AS106" s="336">
        <v>321</v>
      </c>
    </row>
    <row r="107" spans="34:45">
      <c r="AH107" s="335"/>
      <c r="AI107" s="316">
        <v>2</v>
      </c>
      <c r="AJ107" s="318">
        <v>246</v>
      </c>
      <c r="AK107" s="318">
        <v>168</v>
      </c>
      <c r="AL107" s="318">
        <v>10</v>
      </c>
      <c r="AM107" s="318">
        <v>6</v>
      </c>
      <c r="AN107" s="318">
        <v>0</v>
      </c>
      <c r="AO107" s="318">
        <v>0</v>
      </c>
      <c r="AP107" s="318">
        <v>0</v>
      </c>
      <c r="AQ107" s="318">
        <v>0</v>
      </c>
      <c r="AR107" s="360">
        <v>256</v>
      </c>
      <c r="AS107" s="336">
        <v>174</v>
      </c>
    </row>
    <row r="108" spans="34:45">
      <c r="AH108" s="335"/>
      <c r="AI108" s="316" t="s">
        <v>1</v>
      </c>
      <c r="AJ108" s="316">
        <v>0</v>
      </c>
      <c r="AK108" s="316">
        <v>0</v>
      </c>
      <c r="AL108" s="318">
        <v>0</v>
      </c>
      <c r="AM108" s="318">
        <v>0</v>
      </c>
      <c r="AN108" s="316">
        <v>0</v>
      </c>
      <c r="AO108" s="316">
        <v>0</v>
      </c>
      <c r="AP108" s="316">
        <v>0</v>
      </c>
      <c r="AQ108" s="316">
        <v>0</v>
      </c>
      <c r="AR108" s="360">
        <v>0</v>
      </c>
      <c r="AS108" s="336">
        <v>0</v>
      </c>
    </row>
    <row r="109" spans="34:45">
      <c r="AH109" s="335"/>
      <c r="AI109" s="316">
        <v>3</v>
      </c>
      <c r="AJ109" s="316">
        <v>145</v>
      </c>
      <c r="AK109" s="316">
        <v>86</v>
      </c>
      <c r="AL109" s="318">
        <v>31</v>
      </c>
      <c r="AM109" s="318">
        <v>15</v>
      </c>
      <c r="AN109" s="316">
        <v>2</v>
      </c>
      <c r="AO109" s="316">
        <v>0</v>
      </c>
      <c r="AP109" s="316">
        <v>0</v>
      </c>
      <c r="AQ109" s="316">
        <v>0</v>
      </c>
      <c r="AR109" s="360">
        <v>178</v>
      </c>
      <c r="AS109" s="336">
        <v>101</v>
      </c>
    </row>
    <row r="110" spans="34:45">
      <c r="AH110" s="640" t="s">
        <v>891</v>
      </c>
      <c r="AI110" s="641"/>
      <c r="AJ110" s="360">
        <v>840</v>
      </c>
      <c r="AK110" s="360">
        <v>552</v>
      </c>
      <c r="AL110" s="360">
        <v>77</v>
      </c>
      <c r="AM110" s="360">
        <v>44</v>
      </c>
      <c r="AN110" s="360">
        <v>4</v>
      </c>
      <c r="AO110" s="360">
        <v>0</v>
      </c>
      <c r="AP110" s="360">
        <v>0</v>
      </c>
      <c r="AQ110" s="360">
        <v>0</v>
      </c>
      <c r="AR110" s="360">
        <v>921</v>
      </c>
      <c r="AS110" s="336">
        <v>596</v>
      </c>
    </row>
    <row r="111" spans="34:45">
      <c r="AH111" s="335" t="s">
        <v>892</v>
      </c>
      <c r="AI111" s="316">
        <v>1</v>
      </c>
      <c r="AJ111" s="318">
        <v>472</v>
      </c>
      <c r="AK111" s="318">
        <v>300</v>
      </c>
      <c r="AL111" s="318">
        <v>11</v>
      </c>
      <c r="AM111" s="318">
        <v>6</v>
      </c>
      <c r="AN111" s="318">
        <v>195</v>
      </c>
      <c r="AO111" s="318">
        <v>111</v>
      </c>
      <c r="AP111" s="318">
        <v>1</v>
      </c>
      <c r="AQ111" s="318">
        <v>1</v>
      </c>
      <c r="AR111" s="360">
        <v>679</v>
      </c>
      <c r="AS111" s="336">
        <v>418</v>
      </c>
    </row>
    <row r="112" spans="34:45">
      <c r="AH112" s="335"/>
      <c r="AI112" s="316">
        <v>2</v>
      </c>
      <c r="AJ112" s="318">
        <v>204</v>
      </c>
      <c r="AK112" s="318">
        <v>138</v>
      </c>
      <c r="AL112" s="318">
        <v>1</v>
      </c>
      <c r="AM112" s="318">
        <v>0</v>
      </c>
      <c r="AN112" s="318">
        <v>65</v>
      </c>
      <c r="AO112" s="318">
        <v>38</v>
      </c>
      <c r="AP112" s="318">
        <v>1</v>
      </c>
      <c r="AQ112" s="318">
        <v>1</v>
      </c>
      <c r="AR112" s="360">
        <v>271</v>
      </c>
      <c r="AS112" s="336">
        <v>177</v>
      </c>
    </row>
    <row r="113" spans="34:45">
      <c r="AH113" s="335"/>
      <c r="AI113" s="316" t="s">
        <v>1</v>
      </c>
      <c r="AJ113" s="316">
        <v>0</v>
      </c>
      <c r="AK113" s="316">
        <v>0</v>
      </c>
      <c r="AL113" s="318">
        <v>0</v>
      </c>
      <c r="AM113" s="318">
        <v>0</v>
      </c>
      <c r="AN113" s="316">
        <v>0</v>
      </c>
      <c r="AO113" s="316">
        <v>0</v>
      </c>
      <c r="AP113" s="316">
        <v>0</v>
      </c>
      <c r="AQ113" s="316">
        <v>0</v>
      </c>
      <c r="AR113" s="360">
        <v>0</v>
      </c>
      <c r="AS113" s="336">
        <v>0</v>
      </c>
    </row>
    <row r="114" spans="34:45">
      <c r="AH114" s="335"/>
      <c r="AI114" s="316">
        <v>3</v>
      </c>
      <c r="AJ114" s="316">
        <v>28</v>
      </c>
      <c r="AK114" s="316">
        <v>16</v>
      </c>
      <c r="AL114" s="318">
        <v>0</v>
      </c>
      <c r="AM114" s="318">
        <v>0</v>
      </c>
      <c r="AN114" s="316">
        <v>26</v>
      </c>
      <c r="AO114" s="316">
        <v>12</v>
      </c>
      <c r="AP114" s="316">
        <v>0</v>
      </c>
      <c r="AQ114" s="316">
        <v>0</v>
      </c>
      <c r="AR114" s="360">
        <v>54</v>
      </c>
      <c r="AS114" s="336">
        <v>28</v>
      </c>
    </row>
    <row r="115" spans="34:45">
      <c r="AH115" s="640" t="s">
        <v>893</v>
      </c>
      <c r="AI115" s="641"/>
      <c r="AJ115" s="360">
        <v>704</v>
      </c>
      <c r="AK115" s="360">
        <v>454</v>
      </c>
      <c r="AL115" s="360">
        <v>12</v>
      </c>
      <c r="AM115" s="360">
        <v>6</v>
      </c>
      <c r="AN115" s="360">
        <v>286</v>
      </c>
      <c r="AO115" s="360">
        <v>161</v>
      </c>
      <c r="AP115" s="360">
        <v>2</v>
      </c>
      <c r="AQ115" s="360">
        <v>2</v>
      </c>
      <c r="AR115" s="360">
        <v>1004</v>
      </c>
      <c r="AS115" s="336">
        <v>623</v>
      </c>
    </row>
    <row r="116" spans="34:45">
      <c r="AH116" s="335" t="s">
        <v>894</v>
      </c>
      <c r="AI116" s="316">
        <v>1</v>
      </c>
      <c r="AJ116" s="318">
        <v>286</v>
      </c>
      <c r="AK116" s="318">
        <v>197</v>
      </c>
      <c r="AL116" s="318">
        <v>100</v>
      </c>
      <c r="AM116" s="318">
        <v>67</v>
      </c>
      <c r="AN116" s="318">
        <v>62</v>
      </c>
      <c r="AO116" s="318">
        <v>44</v>
      </c>
      <c r="AP116" s="318">
        <v>1</v>
      </c>
      <c r="AQ116" s="318">
        <v>1</v>
      </c>
      <c r="AR116" s="360">
        <v>449</v>
      </c>
      <c r="AS116" s="336">
        <v>309</v>
      </c>
    </row>
    <row r="117" spans="34:45">
      <c r="AH117" s="335"/>
      <c r="AI117" s="316">
        <v>2</v>
      </c>
      <c r="AJ117" s="318">
        <v>132</v>
      </c>
      <c r="AK117" s="318">
        <v>108</v>
      </c>
      <c r="AL117" s="318">
        <v>8</v>
      </c>
      <c r="AM117" s="318">
        <v>4</v>
      </c>
      <c r="AN117" s="318">
        <v>26</v>
      </c>
      <c r="AO117" s="318">
        <v>19</v>
      </c>
      <c r="AP117" s="318">
        <v>0</v>
      </c>
      <c r="AQ117" s="318">
        <v>0</v>
      </c>
      <c r="AR117" s="360">
        <v>166</v>
      </c>
      <c r="AS117" s="336">
        <v>131</v>
      </c>
    </row>
    <row r="118" spans="34:45">
      <c r="AH118" s="335"/>
      <c r="AI118" s="316" t="s">
        <v>1</v>
      </c>
      <c r="AJ118" s="316">
        <v>0</v>
      </c>
      <c r="AK118" s="316">
        <v>0</v>
      </c>
      <c r="AL118" s="318">
        <v>0</v>
      </c>
      <c r="AM118" s="318">
        <v>0</v>
      </c>
      <c r="AN118" s="316">
        <v>0</v>
      </c>
      <c r="AO118" s="316">
        <v>0</v>
      </c>
      <c r="AP118" s="316">
        <v>0</v>
      </c>
      <c r="AQ118" s="316">
        <v>0</v>
      </c>
      <c r="AR118" s="360">
        <v>0</v>
      </c>
      <c r="AS118" s="336">
        <v>0</v>
      </c>
    </row>
    <row r="119" spans="34:45">
      <c r="AH119" s="335"/>
      <c r="AI119" s="316">
        <v>3</v>
      </c>
      <c r="AJ119" s="316">
        <v>8</v>
      </c>
      <c r="AK119" s="316">
        <v>5</v>
      </c>
      <c r="AL119" s="318">
        <v>1</v>
      </c>
      <c r="AM119" s="318">
        <v>0</v>
      </c>
      <c r="AN119" s="316">
        <v>7</v>
      </c>
      <c r="AO119" s="316">
        <v>3</v>
      </c>
      <c r="AP119" s="316">
        <v>0</v>
      </c>
      <c r="AQ119" s="316">
        <v>0</v>
      </c>
      <c r="AR119" s="360">
        <v>16</v>
      </c>
      <c r="AS119" s="336">
        <v>8</v>
      </c>
    </row>
    <row r="120" spans="34:45">
      <c r="AH120" s="640" t="s">
        <v>895</v>
      </c>
      <c r="AI120" s="641"/>
      <c r="AJ120" s="360">
        <v>426</v>
      </c>
      <c r="AK120" s="360">
        <v>310</v>
      </c>
      <c r="AL120" s="360">
        <v>109</v>
      </c>
      <c r="AM120" s="360">
        <v>71</v>
      </c>
      <c r="AN120" s="360">
        <v>95</v>
      </c>
      <c r="AO120" s="360">
        <v>66</v>
      </c>
      <c r="AP120" s="360">
        <v>1</v>
      </c>
      <c r="AQ120" s="360">
        <v>1</v>
      </c>
      <c r="AR120" s="360">
        <v>631</v>
      </c>
      <c r="AS120" s="336">
        <v>448</v>
      </c>
    </row>
    <row r="121" spans="34:45">
      <c r="AH121" s="335" t="s">
        <v>896</v>
      </c>
      <c r="AI121" s="316">
        <v>1</v>
      </c>
      <c r="AJ121" s="318">
        <v>880</v>
      </c>
      <c r="AK121" s="318">
        <v>684</v>
      </c>
      <c r="AL121" s="318">
        <v>71</v>
      </c>
      <c r="AM121" s="318">
        <v>54</v>
      </c>
      <c r="AN121" s="318">
        <v>36</v>
      </c>
      <c r="AO121" s="318">
        <v>26</v>
      </c>
      <c r="AP121" s="318">
        <v>1</v>
      </c>
      <c r="AQ121" s="318">
        <v>0</v>
      </c>
      <c r="AR121" s="360">
        <v>988</v>
      </c>
      <c r="AS121" s="336">
        <v>764</v>
      </c>
    </row>
    <row r="122" spans="34:45">
      <c r="AH122" s="335"/>
      <c r="AI122" s="316">
        <v>2</v>
      </c>
      <c r="AJ122" s="318">
        <v>247</v>
      </c>
      <c r="AK122" s="318">
        <v>194</v>
      </c>
      <c r="AL122" s="318">
        <v>27</v>
      </c>
      <c r="AM122" s="318">
        <v>21</v>
      </c>
      <c r="AN122" s="318">
        <v>17</v>
      </c>
      <c r="AO122" s="318">
        <v>12</v>
      </c>
      <c r="AP122" s="318">
        <v>0</v>
      </c>
      <c r="AQ122" s="318">
        <v>0</v>
      </c>
      <c r="AR122" s="360">
        <v>291</v>
      </c>
      <c r="AS122" s="336">
        <v>227</v>
      </c>
    </row>
    <row r="123" spans="34:45">
      <c r="AH123" s="335"/>
      <c r="AI123" s="316" t="s">
        <v>1</v>
      </c>
      <c r="AJ123" s="316">
        <v>0</v>
      </c>
      <c r="AK123" s="316">
        <v>0</v>
      </c>
      <c r="AL123" s="318">
        <v>0</v>
      </c>
      <c r="AM123" s="318">
        <v>0</v>
      </c>
      <c r="AN123" s="316">
        <v>0</v>
      </c>
      <c r="AO123" s="316">
        <v>0</v>
      </c>
      <c r="AP123" s="316">
        <v>0</v>
      </c>
      <c r="AQ123" s="316">
        <v>0</v>
      </c>
      <c r="AR123" s="360">
        <v>0</v>
      </c>
      <c r="AS123" s="336">
        <v>0</v>
      </c>
    </row>
    <row r="124" spans="34:45">
      <c r="AH124" s="335"/>
      <c r="AI124" s="316">
        <v>3</v>
      </c>
      <c r="AJ124" s="316">
        <v>61</v>
      </c>
      <c r="AK124" s="316">
        <v>47</v>
      </c>
      <c r="AL124" s="318">
        <v>0</v>
      </c>
      <c r="AM124" s="318">
        <v>0</v>
      </c>
      <c r="AN124" s="316">
        <v>22</v>
      </c>
      <c r="AO124" s="316">
        <v>16</v>
      </c>
      <c r="AP124" s="316">
        <v>10</v>
      </c>
      <c r="AQ124" s="316">
        <v>7</v>
      </c>
      <c r="AR124" s="360">
        <v>93</v>
      </c>
      <c r="AS124" s="336">
        <v>70</v>
      </c>
    </row>
    <row r="125" spans="34:45">
      <c r="AH125" s="640" t="s">
        <v>897</v>
      </c>
      <c r="AI125" s="641"/>
      <c r="AJ125" s="360">
        <v>1188</v>
      </c>
      <c r="AK125" s="360">
        <v>925</v>
      </c>
      <c r="AL125" s="360">
        <v>98</v>
      </c>
      <c r="AM125" s="360">
        <v>75</v>
      </c>
      <c r="AN125" s="360">
        <v>75</v>
      </c>
      <c r="AO125" s="360">
        <v>54</v>
      </c>
      <c r="AP125" s="360">
        <v>11</v>
      </c>
      <c r="AQ125" s="360">
        <v>7</v>
      </c>
      <c r="AR125" s="360">
        <v>1372</v>
      </c>
      <c r="AS125" s="336">
        <v>1061</v>
      </c>
    </row>
    <row r="126" spans="34:45">
      <c r="AH126" s="335" t="s">
        <v>898</v>
      </c>
      <c r="AI126" s="316">
        <v>1</v>
      </c>
      <c r="AJ126" s="318">
        <v>69</v>
      </c>
      <c r="AK126" s="318">
        <v>23</v>
      </c>
      <c r="AL126" s="318">
        <v>16</v>
      </c>
      <c r="AM126" s="318">
        <v>3</v>
      </c>
      <c r="AN126" s="318">
        <v>0</v>
      </c>
      <c r="AO126" s="318">
        <v>0</v>
      </c>
      <c r="AP126" s="318">
        <v>0</v>
      </c>
      <c r="AQ126" s="318">
        <v>0</v>
      </c>
      <c r="AR126" s="360">
        <v>85</v>
      </c>
      <c r="AS126" s="336">
        <v>26</v>
      </c>
    </row>
    <row r="127" spans="34:45">
      <c r="AH127" s="335"/>
      <c r="AI127" s="316">
        <v>2</v>
      </c>
      <c r="AJ127" s="316">
        <v>0</v>
      </c>
      <c r="AK127" s="316">
        <v>0</v>
      </c>
      <c r="AL127" s="318">
        <v>0</v>
      </c>
      <c r="AM127" s="318">
        <v>0</v>
      </c>
      <c r="AN127" s="316">
        <v>0</v>
      </c>
      <c r="AO127" s="316">
        <v>0</v>
      </c>
      <c r="AP127" s="316">
        <v>0</v>
      </c>
      <c r="AQ127" s="316">
        <v>0</v>
      </c>
      <c r="AR127" s="360">
        <v>0</v>
      </c>
      <c r="AS127" s="336">
        <v>0</v>
      </c>
    </row>
    <row r="128" spans="34:45">
      <c r="AH128" s="335"/>
      <c r="AI128" s="316" t="s">
        <v>1</v>
      </c>
      <c r="AJ128" s="316">
        <v>0</v>
      </c>
      <c r="AK128" s="316">
        <v>0</v>
      </c>
      <c r="AL128" s="318">
        <v>0</v>
      </c>
      <c r="AM128" s="318">
        <v>0</v>
      </c>
      <c r="AN128" s="316">
        <v>0</v>
      </c>
      <c r="AO128" s="316">
        <v>0</v>
      </c>
      <c r="AP128" s="316">
        <v>0</v>
      </c>
      <c r="AQ128" s="316">
        <v>0</v>
      </c>
      <c r="AR128" s="360">
        <v>0</v>
      </c>
      <c r="AS128" s="336">
        <v>0</v>
      </c>
    </row>
    <row r="129" spans="34:45">
      <c r="AH129" s="335"/>
      <c r="AI129" s="316">
        <v>3</v>
      </c>
      <c r="AJ129" s="316">
        <v>0</v>
      </c>
      <c r="AK129" s="316">
        <v>0</v>
      </c>
      <c r="AL129" s="318">
        <v>0</v>
      </c>
      <c r="AM129" s="318">
        <v>0</v>
      </c>
      <c r="AN129" s="316">
        <v>0</v>
      </c>
      <c r="AO129" s="316">
        <v>0</v>
      </c>
      <c r="AP129" s="316">
        <v>0</v>
      </c>
      <c r="AQ129" s="316">
        <v>0</v>
      </c>
      <c r="AR129" s="360">
        <v>0</v>
      </c>
      <c r="AS129" s="336">
        <v>0</v>
      </c>
    </row>
    <row r="130" spans="34:45" ht="15.75" thickBot="1">
      <c r="AH130" s="677" t="s">
        <v>899</v>
      </c>
      <c r="AI130" s="678"/>
      <c r="AJ130" s="358">
        <v>69</v>
      </c>
      <c r="AK130" s="358">
        <v>23</v>
      </c>
      <c r="AL130" s="358">
        <v>16</v>
      </c>
      <c r="AM130" s="358">
        <v>3</v>
      </c>
      <c r="AN130" s="358">
        <v>0</v>
      </c>
      <c r="AO130" s="358">
        <v>0</v>
      </c>
      <c r="AP130" s="358">
        <v>0</v>
      </c>
      <c r="AQ130" s="358">
        <v>0</v>
      </c>
      <c r="AR130" s="358">
        <v>85</v>
      </c>
      <c r="AS130" s="338">
        <v>26</v>
      </c>
    </row>
    <row r="131" spans="34:45" ht="15" customHeight="1">
      <c r="AH131" s="644" t="s">
        <v>879</v>
      </c>
      <c r="AI131" s="317">
        <v>1</v>
      </c>
      <c r="AJ131" s="317">
        <v>2279</v>
      </c>
      <c r="AK131" s="317">
        <v>1613</v>
      </c>
      <c r="AL131" s="317">
        <v>236</v>
      </c>
      <c r="AM131" s="317">
        <v>155</v>
      </c>
      <c r="AN131" s="317">
        <v>295</v>
      </c>
      <c r="AO131" s="317">
        <v>181</v>
      </c>
      <c r="AP131" s="317">
        <v>3</v>
      </c>
      <c r="AQ131" s="317">
        <v>2</v>
      </c>
      <c r="AR131" s="361">
        <v>2813</v>
      </c>
      <c r="AS131" s="339">
        <v>1951</v>
      </c>
    </row>
    <row r="132" spans="34:45">
      <c r="AH132" s="645"/>
      <c r="AI132" s="318">
        <v>2</v>
      </c>
      <c r="AJ132" s="318">
        <v>876</v>
      </c>
      <c r="AK132" s="318">
        <v>648</v>
      </c>
      <c r="AL132" s="318">
        <v>47</v>
      </c>
      <c r="AM132" s="318">
        <v>32</v>
      </c>
      <c r="AN132" s="318">
        <v>108</v>
      </c>
      <c r="AO132" s="318">
        <v>69</v>
      </c>
      <c r="AP132" s="318">
        <v>1</v>
      </c>
      <c r="AQ132" s="318">
        <v>1</v>
      </c>
      <c r="AR132" s="360">
        <v>1032</v>
      </c>
      <c r="AS132" s="336">
        <v>750</v>
      </c>
    </row>
    <row r="133" spans="34:45">
      <c r="AH133" s="645"/>
      <c r="AI133" s="318" t="s">
        <v>1</v>
      </c>
      <c r="AJ133" s="318">
        <v>1618</v>
      </c>
      <c r="AK133" s="318">
        <v>1150</v>
      </c>
      <c r="AL133" s="318">
        <v>1265</v>
      </c>
      <c r="AM133" s="318">
        <v>648</v>
      </c>
      <c r="AN133" s="318">
        <v>0</v>
      </c>
      <c r="AO133" s="318">
        <v>0</v>
      </c>
      <c r="AP133" s="318">
        <v>0</v>
      </c>
      <c r="AQ133" s="318">
        <v>0</v>
      </c>
      <c r="AR133" s="360">
        <v>2883</v>
      </c>
      <c r="AS133" s="336">
        <v>1798</v>
      </c>
    </row>
    <row r="134" spans="34:45" ht="15.75" thickBot="1">
      <c r="AH134" s="646"/>
      <c r="AI134" s="319">
        <v>3</v>
      </c>
      <c r="AJ134" s="319">
        <v>308</v>
      </c>
      <c r="AK134" s="319">
        <v>198</v>
      </c>
      <c r="AL134" s="319">
        <v>41</v>
      </c>
      <c r="AM134" s="319">
        <v>21</v>
      </c>
      <c r="AN134" s="319">
        <v>166</v>
      </c>
      <c r="AO134" s="319">
        <v>86</v>
      </c>
      <c r="AP134" s="319">
        <v>17</v>
      </c>
      <c r="AQ134" s="319">
        <v>11</v>
      </c>
      <c r="AR134" s="362">
        <v>532</v>
      </c>
      <c r="AS134" s="340">
        <v>316</v>
      </c>
    </row>
    <row r="135" spans="34:45" ht="15.75" thickBot="1">
      <c r="AH135" s="642" t="s">
        <v>70</v>
      </c>
      <c r="AI135" s="643"/>
      <c r="AJ135" s="363">
        <v>5081</v>
      </c>
      <c r="AK135" s="363">
        <v>3609</v>
      </c>
      <c r="AL135" s="363">
        <v>1589</v>
      </c>
      <c r="AM135" s="363">
        <v>856</v>
      </c>
      <c r="AN135" s="363">
        <v>569</v>
      </c>
      <c r="AO135" s="363">
        <v>336</v>
      </c>
      <c r="AP135" s="363">
        <v>21</v>
      </c>
      <c r="AQ135" s="363">
        <v>14</v>
      </c>
      <c r="AR135" s="363">
        <v>7260</v>
      </c>
      <c r="AS135" s="364">
        <v>4815</v>
      </c>
    </row>
    <row r="136" spans="34:45"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</row>
    <row r="137" spans="34:45"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</row>
    <row r="138" spans="34:45" ht="21.75" thickBot="1">
      <c r="AH138" s="647" t="s">
        <v>900</v>
      </c>
      <c r="AI138" s="647"/>
      <c r="AJ138" s="647"/>
      <c r="AK138" s="647"/>
      <c r="AL138" s="647"/>
      <c r="AM138" s="647"/>
      <c r="AN138" s="647"/>
      <c r="AO138" s="647"/>
      <c r="AP138" s="647"/>
      <c r="AQ138" s="647"/>
      <c r="AR138" s="647"/>
      <c r="AS138" s="647"/>
    </row>
    <row r="139" spans="34:45" ht="15.75" customHeight="1">
      <c r="AH139" s="660" t="s">
        <v>868</v>
      </c>
      <c r="AI139" s="662" t="s">
        <v>869</v>
      </c>
      <c r="AJ139" s="664" t="s">
        <v>0</v>
      </c>
      <c r="AK139" s="665"/>
      <c r="AL139" s="665"/>
      <c r="AM139" s="666"/>
      <c r="AN139" s="664" t="s">
        <v>870</v>
      </c>
      <c r="AO139" s="665"/>
      <c r="AP139" s="665"/>
      <c r="AQ139" s="666"/>
      <c r="AR139" s="674" t="s">
        <v>2</v>
      </c>
      <c r="AS139" s="675"/>
    </row>
    <row r="140" spans="34:45" ht="15.75" customHeight="1" thickBot="1">
      <c r="AH140" s="661"/>
      <c r="AI140" s="663"/>
      <c r="AJ140" s="341" t="s">
        <v>871</v>
      </c>
      <c r="AK140" s="341" t="s">
        <v>24</v>
      </c>
      <c r="AL140" s="341" t="s">
        <v>866</v>
      </c>
      <c r="AM140" s="341" t="s">
        <v>24</v>
      </c>
      <c r="AN140" s="341" t="s">
        <v>871</v>
      </c>
      <c r="AO140" s="341" t="s">
        <v>24</v>
      </c>
      <c r="AP140" s="341" t="s">
        <v>866</v>
      </c>
      <c r="AQ140" s="341" t="s">
        <v>24</v>
      </c>
      <c r="AR140" s="341" t="s">
        <v>57</v>
      </c>
      <c r="AS140" s="342" t="s">
        <v>24</v>
      </c>
    </row>
    <row r="141" spans="34:45" ht="15.75">
      <c r="AH141" s="311" t="s">
        <v>108</v>
      </c>
      <c r="AI141" s="312">
        <v>1</v>
      </c>
      <c r="AJ141" s="312">
        <v>135</v>
      </c>
      <c r="AK141" s="312">
        <v>118</v>
      </c>
      <c r="AL141" s="312">
        <v>4</v>
      </c>
      <c r="AM141" s="312">
        <v>4</v>
      </c>
      <c r="AN141" s="312">
        <v>0</v>
      </c>
      <c r="AO141" s="312">
        <v>0</v>
      </c>
      <c r="AP141" s="312">
        <v>0</v>
      </c>
      <c r="AQ141" s="312">
        <v>0</v>
      </c>
      <c r="AR141" s="365">
        <v>139</v>
      </c>
      <c r="AS141" s="366">
        <v>122</v>
      </c>
    </row>
    <row r="142" spans="34:45" ht="15.75">
      <c r="AH142" s="313"/>
      <c r="AI142" s="314">
        <v>2</v>
      </c>
      <c r="AJ142" s="314">
        <v>42</v>
      </c>
      <c r="AK142" s="314">
        <v>37</v>
      </c>
      <c r="AL142" s="314">
        <v>0</v>
      </c>
      <c r="AM142" s="314">
        <v>0</v>
      </c>
      <c r="AN142" s="314">
        <v>0</v>
      </c>
      <c r="AO142" s="314">
        <v>0</v>
      </c>
      <c r="AP142" s="314">
        <v>0</v>
      </c>
      <c r="AQ142" s="314">
        <v>0</v>
      </c>
      <c r="AR142" s="367">
        <v>42</v>
      </c>
      <c r="AS142" s="368">
        <v>37</v>
      </c>
    </row>
    <row r="143" spans="34:45" ht="15.75">
      <c r="AH143" s="313"/>
      <c r="AI143" s="314" t="s">
        <v>1</v>
      </c>
      <c r="AJ143" s="314">
        <v>1621</v>
      </c>
      <c r="AK143" s="314">
        <v>1134</v>
      </c>
      <c r="AL143" s="314">
        <v>1301</v>
      </c>
      <c r="AM143" s="314">
        <v>663</v>
      </c>
      <c r="AN143" s="314">
        <v>0</v>
      </c>
      <c r="AO143" s="314">
        <v>0</v>
      </c>
      <c r="AP143" s="314">
        <v>0</v>
      </c>
      <c r="AQ143" s="314">
        <v>0</v>
      </c>
      <c r="AR143" s="367">
        <v>2922</v>
      </c>
      <c r="AS143" s="368">
        <v>1797</v>
      </c>
    </row>
    <row r="144" spans="34:45" ht="15.75">
      <c r="AH144" s="313"/>
      <c r="AI144" s="314">
        <v>3</v>
      </c>
      <c r="AJ144" s="314">
        <v>60</v>
      </c>
      <c r="AK144" s="314">
        <v>43</v>
      </c>
      <c r="AL144" s="314">
        <v>9</v>
      </c>
      <c r="AM144" s="314">
        <v>5</v>
      </c>
      <c r="AN144" s="314">
        <v>113</v>
      </c>
      <c r="AO144" s="314">
        <v>56</v>
      </c>
      <c r="AP144" s="314">
        <v>9</v>
      </c>
      <c r="AQ144" s="314">
        <v>7</v>
      </c>
      <c r="AR144" s="367">
        <v>191</v>
      </c>
      <c r="AS144" s="368">
        <v>111</v>
      </c>
    </row>
    <row r="145" spans="34:45" ht="15.75">
      <c r="AH145" s="638" t="s">
        <v>901</v>
      </c>
      <c r="AI145" s="639"/>
      <c r="AJ145" s="347">
        <v>1858</v>
      </c>
      <c r="AK145" s="347">
        <v>1332</v>
      </c>
      <c r="AL145" s="347">
        <v>1314</v>
      </c>
      <c r="AM145" s="347">
        <v>672</v>
      </c>
      <c r="AN145" s="347">
        <v>113</v>
      </c>
      <c r="AO145" s="347">
        <v>56</v>
      </c>
      <c r="AP145" s="347">
        <v>9</v>
      </c>
      <c r="AQ145" s="347">
        <v>7</v>
      </c>
      <c r="AR145" s="347">
        <v>3294</v>
      </c>
      <c r="AS145" s="348">
        <v>2067</v>
      </c>
    </row>
    <row r="146" spans="34:45" ht="15.75">
      <c r="AH146" s="313" t="s">
        <v>109</v>
      </c>
      <c r="AI146" s="314">
        <v>1</v>
      </c>
      <c r="AJ146" s="314">
        <v>456</v>
      </c>
      <c r="AK146" s="314">
        <v>308</v>
      </c>
      <c r="AL146" s="314">
        <v>41</v>
      </c>
      <c r="AM146" s="314">
        <v>28</v>
      </c>
      <c r="AN146" s="314">
        <v>1</v>
      </c>
      <c r="AO146" s="314">
        <v>0</v>
      </c>
      <c r="AP146" s="314">
        <v>0</v>
      </c>
      <c r="AQ146" s="314">
        <v>0</v>
      </c>
      <c r="AR146" s="367">
        <v>498</v>
      </c>
      <c r="AS146" s="368">
        <v>336</v>
      </c>
    </row>
    <row r="147" spans="34:45" ht="15.75">
      <c r="AH147" s="313"/>
      <c r="AI147" s="314">
        <v>2</v>
      </c>
      <c r="AJ147" s="314">
        <v>249</v>
      </c>
      <c r="AK147" s="314">
        <v>174</v>
      </c>
      <c r="AL147" s="314">
        <v>6</v>
      </c>
      <c r="AM147" s="314">
        <v>4</v>
      </c>
      <c r="AN147" s="314">
        <v>0</v>
      </c>
      <c r="AO147" s="314">
        <v>0</v>
      </c>
      <c r="AP147" s="314">
        <v>0</v>
      </c>
      <c r="AQ147" s="314">
        <v>0</v>
      </c>
      <c r="AR147" s="367">
        <v>255</v>
      </c>
      <c r="AS147" s="368">
        <v>178</v>
      </c>
    </row>
    <row r="148" spans="34:45" ht="15.75">
      <c r="AH148" s="313"/>
      <c r="AI148" s="314" t="s">
        <v>1</v>
      </c>
      <c r="AJ148" s="314">
        <v>0</v>
      </c>
      <c r="AK148" s="314">
        <v>0</v>
      </c>
      <c r="AL148" s="314">
        <v>0</v>
      </c>
      <c r="AM148" s="314">
        <v>0</v>
      </c>
      <c r="AN148" s="314">
        <v>0</v>
      </c>
      <c r="AO148" s="314">
        <v>0</v>
      </c>
      <c r="AP148" s="314">
        <v>0</v>
      </c>
      <c r="AQ148" s="314">
        <v>0</v>
      </c>
      <c r="AR148" s="367">
        <v>0</v>
      </c>
      <c r="AS148" s="368">
        <v>0</v>
      </c>
    </row>
    <row r="149" spans="34:45" ht="15.75">
      <c r="AH149" s="313"/>
      <c r="AI149" s="314">
        <v>3</v>
      </c>
      <c r="AJ149" s="314">
        <v>125</v>
      </c>
      <c r="AK149" s="314">
        <v>75</v>
      </c>
      <c r="AL149" s="314">
        <v>34</v>
      </c>
      <c r="AM149" s="314">
        <v>16</v>
      </c>
      <c r="AN149" s="314">
        <v>5</v>
      </c>
      <c r="AO149" s="314">
        <v>1</v>
      </c>
      <c r="AP149" s="314">
        <v>0</v>
      </c>
      <c r="AQ149" s="314">
        <v>0</v>
      </c>
      <c r="AR149" s="367">
        <v>164</v>
      </c>
      <c r="AS149" s="368">
        <v>92</v>
      </c>
    </row>
    <row r="150" spans="34:45" ht="15.75">
      <c r="AH150" s="638" t="s">
        <v>902</v>
      </c>
      <c r="AI150" s="639"/>
      <c r="AJ150" s="347">
        <v>830</v>
      </c>
      <c r="AK150" s="347">
        <v>557</v>
      </c>
      <c r="AL150" s="347">
        <v>81</v>
      </c>
      <c r="AM150" s="347">
        <v>48</v>
      </c>
      <c r="AN150" s="347">
        <v>6</v>
      </c>
      <c r="AO150" s="347">
        <v>1</v>
      </c>
      <c r="AP150" s="347">
        <v>0</v>
      </c>
      <c r="AQ150" s="347">
        <v>0</v>
      </c>
      <c r="AR150" s="347">
        <v>917</v>
      </c>
      <c r="AS150" s="348">
        <v>606</v>
      </c>
    </row>
    <row r="151" spans="34:45" ht="15.75">
      <c r="AH151" s="313" t="s">
        <v>110</v>
      </c>
      <c r="AI151" s="314">
        <v>1</v>
      </c>
      <c r="AJ151" s="314">
        <v>478</v>
      </c>
      <c r="AK151" s="314">
        <v>316</v>
      </c>
      <c r="AL151" s="314">
        <v>6</v>
      </c>
      <c r="AM151" s="314">
        <v>4</v>
      </c>
      <c r="AN151" s="314">
        <v>198</v>
      </c>
      <c r="AO151" s="314">
        <v>128</v>
      </c>
      <c r="AP151" s="314">
        <v>0</v>
      </c>
      <c r="AQ151" s="314">
        <v>0</v>
      </c>
      <c r="AR151" s="367">
        <v>682</v>
      </c>
      <c r="AS151" s="368">
        <v>448</v>
      </c>
    </row>
    <row r="152" spans="34:45" ht="15.75">
      <c r="AH152" s="313"/>
      <c r="AI152" s="314">
        <v>2</v>
      </c>
      <c r="AJ152" s="314">
        <v>216</v>
      </c>
      <c r="AK152" s="314">
        <v>146</v>
      </c>
      <c r="AL152" s="314">
        <v>2</v>
      </c>
      <c r="AM152" s="314">
        <v>1</v>
      </c>
      <c r="AN152" s="314">
        <v>63</v>
      </c>
      <c r="AO152" s="314">
        <v>32</v>
      </c>
      <c r="AP152" s="314">
        <v>1</v>
      </c>
      <c r="AQ152" s="314">
        <v>1</v>
      </c>
      <c r="AR152" s="367">
        <v>282</v>
      </c>
      <c r="AS152" s="368">
        <v>180</v>
      </c>
    </row>
    <row r="153" spans="34:45" ht="15.75">
      <c r="AH153" s="313"/>
      <c r="AI153" s="314" t="s">
        <v>1</v>
      </c>
      <c r="AJ153" s="314">
        <v>0</v>
      </c>
      <c r="AK153" s="314">
        <v>0</v>
      </c>
      <c r="AL153" s="314">
        <v>0</v>
      </c>
      <c r="AM153" s="314">
        <v>0</v>
      </c>
      <c r="AN153" s="314">
        <v>0</v>
      </c>
      <c r="AO153" s="314">
        <v>0</v>
      </c>
      <c r="AP153" s="314">
        <v>0</v>
      </c>
      <c r="AQ153" s="314">
        <v>0</v>
      </c>
      <c r="AR153" s="367">
        <v>0</v>
      </c>
      <c r="AS153" s="368">
        <v>0</v>
      </c>
    </row>
    <row r="154" spans="34:45" ht="15.75">
      <c r="AH154" s="313"/>
      <c r="AI154" s="314">
        <v>3</v>
      </c>
      <c r="AJ154" s="314">
        <v>31</v>
      </c>
      <c r="AK154" s="314">
        <v>18</v>
      </c>
      <c r="AL154" s="314">
        <v>0</v>
      </c>
      <c r="AM154" s="314">
        <v>0</v>
      </c>
      <c r="AN154" s="314">
        <v>25</v>
      </c>
      <c r="AO154" s="314">
        <v>9</v>
      </c>
      <c r="AP154" s="314">
        <v>0</v>
      </c>
      <c r="AQ154" s="314">
        <v>0</v>
      </c>
      <c r="AR154" s="367">
        <v>56</v>
      </c>
      <c r="AS154" s="368">
        <v>27</v>
      </c>
    </row>
    <row r="155" spans="34:45" ht="15.75">
      <c r="AH155" s="638" t="s">
        <v>903</v>
      </c>
      <c r="AI155" s="639"/>
      <c r="AJ155" s="347">
        <v>725</v>
      </c>
      <c r="AK155" s="347">
        <v>480</v>
      </c>
      <c r="AL155" s="347">
        <v>8</v>
      </c>
      <c r="AM155" s="347">
        <v>5</v>
      </c>
      <c r="AN155" s="347">
        <v>286</v>
      </c>
      <c r="AO155" s="347">
        <v>169</v>
      </c>
      <c r="AP155" s="347">
        <v>1</v>
      </c>
      <c r="AQ155" s="347">
        <v>1</v>
      </c>
      <c r="AR155" s="347">
        <v>1020</v>
      </c>
      <c r="AS155" s="348">
        <v>655</v>
      </c>
    </row>
    <row r="156" spans="34:45" ht="15.75">
      <c r="AH156" s="313" t="s">
        <v>107</v>
      </c>
      <c r="AI156" s="314">
        <v>1</v>
      </c>
      <c r="AJ156" s="314">
        <v>284</v>
      </c>
      <c r="AK156" s="314">
        <v>188</v>
      </c>
      <c r="AL156" s="314">
        <v>138</v>
      </c>
      <c r="AM156" s="314">
        <v>83</v>
      </c>
      <c r="AN156" s="314">
        <v>83</v>
      </c>
      <c r="AO156" s="314">
        <v>56</v>
      </c>
      <c r="AP156" s="314">
        <v>1</v>
      </c>
      <c r="AQ156" s="314">
        <v>1</v>
      </c>
      <c r="AR156" s="367">
        <v>506</v>
      </c>
      <c r="AS156" s="368">
        <v>328</v>
      </c>
    </row>
    <row r="157" spans="34:45" ht="15.75">
      <c r="AH157" s="313"/>
      <c r="AI157" s="314">
        <v>2</v>
      </c>
      <c r="AJ157" s="314">
        <v>131</v>
      </c>
      <c r="AK157" s="314">
        <v>108</v>
      </c>
      <c r="AL157" s="314">
        <v>12</v>
      </c>
      <c r="AM157" s="314">
        <v>7</v>
      </c>
      <c r="AN157" s="314">
        <v>38</v>
      </c>
      <c r="AO157" s="314">
        <v>28</v>
      </c>
      <c r="AP157" s="314">
        <v>1</v>
      </c>
      <c r="AQ157" s="314">
        <v>0</v>
      </c>
      <c r="AR157" s="367">
        <v>182</v>
      </c>
      <c r="AS157" s="368">
        <v>143</v>
      </c>
    </row>
    <row r="158" spans="34:45" ht="15.75">
      <c r="AH158" s="313"/>
      <c r="AI158" s="314" t="s">
        <v>1</v>
      </c>
      <c r="AJ158" s="314">
        <v>0</v>
      </c>
      <c r="AK158" s="314">
        <v>0</v>
      </c>
      <c r="AL158" s="314">
        <v>0</v>
      </c>
      <c r="AM158" s="314">
        <v>0</v>
      </c>
      <c r="AN158" s="314">
        <v>0</v>
      </c>
      <c r="AO158" s="314">
        <v>0</v>
      </c>
      <c r="AP158" s="314">
        <v>0</v>
      </c>
      <c r="AQ158" s="314">
        <v>0</v>
      </c>
      <c r="AR158" s="367">
        <v>0</v>
      </c>
      <c r="AS158" s="368">
        <v>0</v>
      </c>
    </row>
    <row r="159" spans="34:45" ht="15.75">
      <c r="AH159" s="313"/>
      <c r="AI159" s="314">
        <v>3</v>
      </c>
      <c r="AJ159" s="314">
        <v>9</v>
      </c>
      <c r="AK159" s="314">
        <v>5</v>
      </c>
      <c r="AL159" s="314">
        <v>0</v>
      </c>
      <c r="AM159" s="314">
        <v>0</v>
      </c>
      <c r="AN159" s="314">
        <v>5</v>
      </c>
      <c r="AO159" s="314">
        <v>3</v>
      </c>
      <c r="AP159" s="314">
        <v>0</v>
      </c>
      <c r="AQ159" s="314">
        <v>0</v>
      </c>
      <c r="AR159" s="367">
        <v>14</v>
      </c>
      <c r="AS159" s="368">
        <v>8</v>
      </c>
    </row>
    <row r="160" spans="34:45" ht="15.75">
      <c r="AH160" s="638" t="s">
        <v>904</v>
      </c>
      <c r="AI160" s="639"/>
      <c r="AJ160" s="347">
        <v>424</v>
      </c>
      <c r="AK160" s="347">
        <v>301</v>
      </c>
      <c r="AL160" s="347">
        <v>150</v>
      </c>
      <c r="AM160" s="347">
        <v>90</v>
      </c>
      <c r="AN160" s="347">
        <v>126</v>
      </c>
      <c r="AO160" s="347">
        <v>87</v>
      </c>
      <c r="AP160" s="347">
        <v>2</v>
      </c>
      <c r="AQ160" s="347">
        <v>1</v>
      </c>
      <c r="AR160" s="347">
        <v>702</v>
      </c>
      <c r="AS160" s="348">
        <v>479</v>
      </c>
    </row>
    <row r="161" spans="34:45" ht="15.75">
      <c r="AH161" s="313" t="s">
        <v>106</v>
      </c>
      <c r="AI161" s="314">
        <v>1</v>
      </c>
      <c r="AJ161" s="314">
        <v>880</v>
      </c>
      <c r="AK161" s="314">
        <v>686</v>
      </c>
      <c r="AL161" s="314">
        <v>108</v>
      </c>
      <c r="AM161" s="314">
        <v>86</v>
      </c>
      <c r="AN161" s="314">
        <v>39</v>
      </c>
      <c r="AO161" s="314">
        <v>26</v>
      </c>
      <c r="AP161" s="314">
        <v>1</v>
      </c>
      <c r="AQ161" s="314">
        <v>0</v>
      </c>
      <c r="AR161" s="367">
        <v>1028</v>
      </c>
      <c r="AS161" s="368">
        <v>798</v>
      </c>
    </row>
    <row r="162" spans="34:45" ht="15.75">
      <c r="AH162" s="313"/>
      <c r="AI162" s="314">
        <v>2</v>
      </c>
      <c r="AJ162" s="314">
        <v>294</v>
      </c>
      <c r="AK162" s="314">
        <v>238</v>
      </c>
      <c r="AL162" s="314">
        <v>36</v>
      </c>
      <c r="AM162" s="314">
        <v>25</v>
      </c>
      <c r="AN162" s="314">
        <v>23</v>
      </c>
      <c r="AO162" s="314">
        <v>15</v>
      </c>
      <c r="AP162" s="314">
        <v>0</v>
      </c>
      <c r="AQ162" s="314">
        <v>0</v>
      </c>
      <c r="AR162" s="367">
        <v>353</v>
      </c>
      <c r="AS162" s="368">
        <v>278</v>
      </c>
    </row>
    <row r="163" spans="34:45" ht="15.75" customHeight="1">
      <c r="AH163" s="313"/>
      <c r="AI163" s="314" t="s">
        <v>1</v>
      </c>
      <c r="AJ163" s="314">
        <v>0</v>
      </c>
      <c r="AK163" s="314">
        <v>0</v>
      </c>
      <c r="AL163" s="314">
        <v>0</v>
      </c>
      <c r="AM163" s="314">
        <v>0</v>
      </c>
      <c r="AN163" s="314">
        <v>0</v>
      </c>
      <c r="AO163" s="314">
        <v>0</v>
      </c>
      <c r="AP163" s="314">
        <v>0</v>
      </c>
      <c r="AQ163" s="314">
        <v>0</v>
      </c>
      <c r="AR163" s="367">
        <v>0</v>
      </c>
      <c r="AS163" s="368">
        <v>0</v>
      </c>
    </row>
    <row r="164" spans="34:45" ht="15.75">
      <c r="AH164" s="313"/>
      <c r="AI164" s="314">
        <v>3</v>
      </c>
      <c r="AJ164" s="314">
        <v>55</v>
      </c>
      <c r="AK164" s="314">
        <v>35</v>
      </c>
      <c r="AL164" s="314">
        <v>2</v>
      </c>
      <c r="AM164" s="314">
        <v>1</v>
      </c>
      <c r="AN164" s="314">
        <v>20</v>
      </c>
      <c r="AO164" s="314">
        <v>15</v>
      </c>
      <c r="AP164" s="314">
        <v>6</v>
      </c>
      <c r="AQ164" s="314">
        <v>3</v>
      </c>
      <c r="AR164" s="367">
        <v>83</v>
      </c>
      <c r="AS164" s="368">
        <v>54</v>
      </c>
    </row>
    <row r="165" spans="34:45" ht="15.75">
      <c r="AH165" s="638" t="s">
        <v>905</v>
      </c>
      <c r="AI165" s="639"/>
      <c r="AJ165" s="347">
        <v>1229</v>
      </c>
      <c r="AK165" s="347">
        <v>959</v>
      </c>
      <c r="AL165" s="347">
        <v>146</v>
      </c>
      <c r="AM165" s="347">
        <v>112</v>
      </c>
      <c r="AN165" s="347">
        <v>82</v>
      </c>
      <c r="AO165" s="347">
        <v>56</v>
      </c>
      <c r="AP165" s="347">
        <v>7</v>
      </c>
      <c r="AQ165" s="347">
        <v>3</v>
      </c>
      <c r="AR165" s="347">
        <v>1464</v>
      </c>
      <c r="AS165" s="348">
        <v>1130</v>
      </c>
    </row>
    <row r="166" spans="34:45" ht="15.75">
      <c r="AH166" s="313" t="s">
        <v>14</v>
      </c>
      <c r="AI166" s="314">
        <v>1</v>
      </c>
      <c r="AJ166" s="314">
        <v>69</v>
      </c>
      <c r="AK166" s="314">
        <v>22</v>
      </c>
      <c r="AL166" s="314">
        <v>16</v>
      </c>
      <c r="AM166" s="314">
        <v>5</v>
      </c>
      <c r="AN166" s="314">
        <v>0</v>
      </c>
      <c r="AO166" s="314">
        <v>0</v>
      </c>
      <c r="AP166" s="314">
        <v>0</v>
      </c>
      <c r="AQ166" s="314">
        <v>0</v>
      </c>
      <c r="AR166" s="367">
        <v>85</v>
      </c>
      <c r="AS166" s="368">
        <v>27</v>
      </c>
    </row>
    <row r="167" spans="34:45" ht="15.75">
      <c r="AH167" s="313"/>
      <c r="AI167" s="314">
        <v>2</v>
      </c>
      <c r="AJ167" s="314">
        <v>0</v>
      </c>
      <c r="AK167" s="314">
        <v>0</v>
      </c>
      <c r="AL167" s="314">
        <v>0</v>
      </c>
      <c r="AM167" s="314">
        <v>0</v>
      </c>
      <c r="AN167" s="314">
        <v>0</v>
      </c>
      <c r="AO167" s="314">
        <v>0</v>
      </c>
      <c r="AP167" s="314">
        <v>0</v>
      </c>
      <c r="AQ167" s="314">
        <v>0</v>
      </c>
      <c r="AR167" s="367">
        <v>0</v>
      </c>
      <c r="AS167" s="368">
        <v>0</v>
      </c>
    </row>
    <row r="168" spans="34:45" ht="15.75">
      <c r="AH168" s="313"/>
      <c r="AI168" s="314" t="s">
        <v>1</v>
      </c>
      <c r="AJ168" s="314">
        <v>0</v>
      </c>
      <c r="AK168" s="314">
        <v>0</v>
      </c>
      <c r="AL168" s="314">
        <v>0</v>
      </c>
      <c r="AM168" s="314">
        <v>0</v>
      </c>
      <c r="AN168" s="314">
        <v>0</v>
      </c>
      <c r="AO168" s="314">
        <v>0</v>
      </c>
      <c r="AP168" s="314">
        <v>0</v>
      </c>
      <c r="AQ168" s="314">
        <v>0</v>
      </c>
      <c r="AR168" s="367">
        <v>0</v>
      </c>
      <c r="AS168" s="368">
        <v>0</v>
      </c>
    </row>
    <row r="169" spans="34:45" ht="15.75">
      <c r="AH169" s="313"/>
      <c r="AI169" s="314">
        <v>3</v>
      </c>
      <c r="AJ169" s="314">
        <v>0</v>
      </c>
      <c r="AK169" s="314">
        <v>0</v>
      </c>
      <c r="AL169" s="314">
        <v>0</v>
      </c>
      <c r="AM169" s="314">
        <v>0</v>
      </c>
      <c r="AN169" s="314">
        <v>0</v>
      </c>
      <c r="AO169" s="314">
        <v>0</v>
      </c>
      <c r="AP169" s="314">
        <v>0</v>
      </c>
      <c r="AQ169" s="314">
        <v>0</v>
      </c>
      <c r="AR169" s="367">
        <v>0</v>
      </c>
      <c r="AS169" s="368">
        <v>0</v>
      </c>
    </row>
    <row r="170" spans="34:45" ht="16.5" thickBot="1">
      <c r="AH170" s="650" t="s">
        <v>906</v>
      </c>
      <c r="AI170" s="651"/>
      <c r="AJ170" s="344">
        <v>69</v>
      </c>
      <c r="AK170" s="344">
        <v>22</v>
      </c>
      <c r="AL170" s="344">
        <v>16</v>
      </c>
      <c r="AM170" s="344">
        <v>5</v>
      </c>
      <c r="AN170" s="344">
        <v>0</v>
      </c>
      <c r="AO170" s="344">
        <v>0</v>
      </c>
      <c r="AP170" s="344">
        <v>0</v>
      </c>
      <c r="AQ170" s="344">
        <v>0</v>
      </c>
      <c r="AR170" s="344">
        <v>85</v>
      </c>
      <c r="AS170" s="353">
        <v>27</v>
      </c>
    </row>
    <row r="171" spans="34:45" ht="15.75" customHeight="1">
      <c r="AH171" s="652" t="s">
        <v>879</v>
      </c>
      <c r="AI171" s="345">
        <v>1</v>
      </c>
      <c r="AJ171" s="345">
        <v>2302</v>
      </c>
      <c r="AK171" s="345">
        <v>1638</v>
      </c>
      <c r="AL171" s="345">
        <v>313</v>
      </c>
      <c r="AM171" s="345">
        <v>210</v>
      </c>
      <c r="AN171" s="345">
        <v>321</v>
      </c>
      <c r="AO171" s="345">
        <v>210</v>
      </c>
      <c r="AP171" s="345">
        <v>2</v>
      </c>
      <c r="AQ171" s="345">
        <v>1</v>
      </c>
      <c r="AR171" s="345">
        <v>2938</v>
      </c>
      <c r="AS171" s="346">
        <v>2059</v>
      </c>
    </row>
    <row r="172" spans="34:45" ht="15.75">
      <c r="AH172" s="653"/>
      <c r="AI172" s="347">
        <v>2</v>
      </c>
      <c r="AJ172" s="347">
        <v>932</v>
      </c>
      <c r="AK172" s="347">
        <v>703</v>
      </c>
      <c r="AL172" s="347">
        <v>56</v>
      </c>
      <c r="AM172" s="347">
        <v>37</v>
      </c>
      <c r="AN172" s="347">
        <v>124</v>
      </c>
      <c r="AO172" s="347">
        <v>75</v>
      </c>
      <c r="AP172" s="347">
        <v>2</v>
      </c>
      <c r="AQ172" s="347">
        <v>1</v>
      </c>
      <c r="AR172" s="347">
        <v>1114</v>
      </c>
      <c r="AS172" s="348">
        <v>816</v>
      </c>
    </row>
    <row r="173" spans="34:45" ht="15.75">
      <c r="AH173" s="653"/>
      <c r="AI173" s="347" t="s">
        <v>1</v>
      </c>
      <c r="AJ173" s="347">
        <v>1621</v>
      </c>
      <c r="AK173" s="347">
        <v>1134</v>
      </c>
      <c r="AL173" s="347">
        <v>1301</v>
      </c>
      <c r="AM173" s="347">
        <v>663</v>
      </c>
      <c r="AN173" s="347">
        <v>0</v>
      </c>
      <c r="AO173" s="347">
        <v>0</v>
      </c>
      <c r="AP173" s="347">
        <v>0</v>
      </c>
      <c r="AQ173" s="347">
        <v>0</v>
      </c>
      <c r="AR173" s="347">
        <v>2922</v>
      </c>
      <c r="AS173" s="348">
        <v>1797</v>
      </c>
    </row>
    <row r="174" spans="34:45" ht="16.5" thickBot="1">
      <c r="AH174" s="654"/>
      <c r="AI174" s="349">
        <v>3</v>
      </c>
      <c r="AJ174" s="349">
        <v>280</v>
      </c>
      <c r="AK174" s="349">
        <v>176</v>
      </c>
      <c r="AL174" s="349">
        <v>45</v>
      </c>
      <c r="AM174" s="349">
        <v>22</v>
      </c>
      <c r="AN174" s="349">
        <v>168</v>
      </c>
      <c r="AO174" s="349">
        <v>84</v>
      </c>
      <c r="AP174" s="349">
        <v>15</v>
      </c>
      <c r="AQ174" s="349">
        <v>10</v>
      </c>
      <c r="AR174" s="349">
        <v>508</v>
      </c>
      <c r="AS174" s="350">
        <v>292</v>
      </c>
    </row>
    <row r="175" spans="34:45" ht="16.5" thickBot="1">
      <c r="AH175" s="648" t="s">
        <v>880</v>
      </c>
      <c r="AI175" s="649"/>
      <c r="AJ175" s="351">
        <v>5135</v>
      </c>
      <c r="AK175" s="351">
        <v>3651</v>
      </c>
      <c r="AL175" s="351">
        <v>1715</v>
      </c>
      <c r="AM175" s="351">
        <v>932</v>
      </c>
      <c r="AN175" s="351">
        <v>613</v>
      </c>
      <c r="AO175" s="351">
        <v>369</v>
      </c>
      <c r="AP175" s="351">
        <v>19</v>
      </c>
      <c r="AQ175" s="351">
        <v>12</v>
      </c>
      <c r="AR175" s="351">
        <v>7482</v>
      </c>
      <c r="AS175" s="352">
        <v>4964</v>
      </c>
    </row>
    <row r="176" spans="34:45"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</row>
    <row r="177" spans="34:45" ht="15.75" thickBot="1"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</row>
    <row r="178" spans="34:45" ht="15" customHeight="1">
      <c r="AH178" s="655" t="s">
        <v>3</v>
      </c>
      <c r="AI178" s="657" t="s">
        <v>907</v>
      </c>
      <c r="AJ178" s="664" t="s">
        <v>0</v>
      </c>
      <c r="AK178" s="665"/>
      <c r="AL178" s="665"/>
      <c r="AM178" s="666"/>
      <c r="AN178" s="664" t="s">
        <v>870</v>
      </c>
      <c r="AO178" s="665"/>
      <c r="AP178" s="665"/>
      <c r="AQ178" s="666"/>
      <c r="AR178" s="664" t="s">
        <v>2</v>
      </c>
      <c r="AS178" s="679"/>
    </row>
    <row r="179" spans="34:45" ht="26.25" thickBot="1">
      <c r="AH179" s="656"/>
      <c r="AI179" s="658"/>
      <c r="AJ179" s="354" t="s">
        <v>871</v>
      </c>
      <c r="AK179" s="354" t="s">
        <v>24</v>
      </c>
      <c r="AL179" s="354" t="s">
        <v>866</v>
      </c>
      <c r="AM179" s="354" t="s">
        <v>24</v>
      </c>
      <c r="AN179" s="354" t="s">
        <v>871</v>
      </c>
      <c r="AO179" s="354" t="s">
        <v>24</v>
      </c>
      <c r="AP179" s="354" t="s">
        <v>866</v>
      </c>
      <c r="AQ179" s="354" t="s">
        <v>24</v>
      </c>
      <c r="AR179" s="354" t="s">
        <v>57</v>
      </c>
      <c r="AS179" s="355" t="s">
        <v>24</v>
      </c>
    </row>
    <row r="180" spans="34:45">
      <c r="AH180" s="634" t="s">
        <v>7</v>
      </c>
      <c r="AI180" s="320">
        <v>1</v>
      </c>
      <c r="AJ180" s="321">
        <v>165</v>
      </c>
      <c r="AK180" s="322">
        <v>144</v>
      </c>
      <c r="AL180" s="322">
        <v>5</v>
      </c>
      <c r="AM180" s="322">
        <v>5</v>
      </c>
      <c r="AN180" s="322">
        <v>0</v>
      </c>
      <c r="AO180" s="322">
        <v>0</v>
      </c>
      <c r="AP180" s="322">
        <v>0</v>
      </c>
      <c r="AQ180" s="322">
        <v>0</v>
      </c>
      <c r="AR180" s="369">
        <v>170</v>
      </c>
      <c r="AS180" s="373">
        <v>149</v>
      </c>
    </row>
    <row r="181" spans="34:45">
      <c r="AH181" s="680"/>
      <c r="AI181" s="323">
        <v>2</v>
      </c>
      <c r="AJ181" s="324">
        <v>36</v>
      </c>
      <c r="AK181" s="325">
        <v>31</v>
      </c>
      <c r="AL181" s="325">
        <v>1</v>
      </c>
      <c r="AM181" s="325">
        <v>1</v>
      </c>
      <c r="AN181" s="325">
        <v>0</v>
      </c>
      <c r="AO181" s="325">
        <v>0</v>
      </c>
      <c r="AP181" s="325">
        <v>0</v>
      </c>
      <c r="AQ181" s="325">
        <v>0</v>
      </c>
      <c r="AR181" s="370">
        <v>37</v>
      </c>
      <c r="AS181" s="374">
        <v>32</v>
      </c>
    </row>
    <row r="182" spans="34:45">
      <c r="AH182" s="635"/>
      <c r="AI182" s="323" t="s">
        <v>908</v>
      </c>
      <c r="AJ182" s="324">
        <v>1600</v>
      </c>
      <c r="AK182" s="325">
        <v>1107</v>
      </c>
      <c r="AL182" s="325">
        <v>1123</v>
      </c>
      <c r="AM182" s="325">
        <v>601</v>
      </c>
      <c r="AN182" s="325">
        <v>0</v>
      </c>
      <c r="AO182" s="325">
        <v>0</v>
      </c>
      <c r="AP182" s="325">
        <v>0</v>
      </c>
      <c r="AQ182" s="325">
        <v>0</v>
      </c>
      <c r="AR182" s="370">
        <v>2723</v>
      </c>
      <c r="AS182" s="374">
        <v>1708</v>
      </c>
    </row>
    <row r="183" spans="34:45" ht="15.75" thickBot="1">
      <c r="AH183" s="636" t="s">
        <v>872</v>
      </c>
      <c r="AI183" s="637"/>
      <c r="AJ183" s="326">
        <v>1801</v>
      </c>
      <c r="AK183" s="327">
        <v>1282</v>
      </c>
      <c r="AL183" s="327">
        <v>1129</v>
      </c>
      <c r="AM183" s="327">
        <v>607</v>
      </c>
      <c r="AN183" s="327">
        <v>0</v>
      </c>
      <c r="AO183" s="327">
        <v>0</v>
      </c>
      <c r="AP183" s="327">
        <v>0</v>
      </c>
      <c r="AQ183" s="327">
        <v>0</v>
      </c>
      <c r="AR183" s="371">
        <v>2930</v>
      </c>
      <c r="AS183" s="375">
        <v>1889</v>
      </c>
    </row>
    <row r="184" spans="34:45">
      <c r="AH184" s="634" t="s">
        <v>8</v>
      </c>
      <c r="AI184" s="320">
        <v>1</v>
      </c>
      <c r="AJ184" s="321">
        <v>456</v>
      </c>
      <c r="AK184" s="322">
        <v>300</v>
      </c>
      <c r="AL184" s="322">
        <v>37</v>
      </c>
      <c r="AM184" s="322">
        <v>20</v>
      </c>
      <c r="AN184" s="322">
        <v>0</v>
      </c>
      <c r="AO184" s="322">
        <v>0</v>
      </c>
      <c r="AP184" s="322">
        <v>0</v>
      </c>
      <c r="AQ184" s="322">
        <v>0</v>
      </c>
      <c r="AR184" s="369">
        <v>493</v>
      </c>
      <c r="AS184" s="373">
        <v>320</v>
      </c>
    </row>
    <row r="185" spans="34:45">
      <c r="AH185" s="635"/>
      <c r="AI185" s="323">
        <v>2</v>
      </c>
      <c r="AJ185" s="324">
        <v>202</v>
      </c>
      <c r="AK185" s="325">
        <v>145</v>
      </c>
      <c r="AL185" s="325">
        <v>8</v>
      </c>
      <c r="AM185" s="325">
        <v>6</v>
      </c>
      <c r="AN185" s="325">
        <v>0</v>
      </c>
      <c r="AO185" s="325">
        <v>0</v>
      </c>
      <c r="AP185" s="325">
        <v>0</v>
      </c>
      <c r="AQ185" s="325">
        <v>0</v>
      </c>
      <c r="AR185" s="370">
        <v>210</v>
      </c>
      <c r="AS185" s="374">
        <v>151</v>
      </c>
    </row>
    <row r="186" spans="34:45" ht="15.75" thickBot="1">
      <c r="AH186" s="636" t="s">
        <v>873</v>
      </c>
      <c r="AI186" s="637"/>
      <c r="AJ186" s="326">
        <v>658</v>
      </c>
      <c r="AK186" s="327">
        <v>445</v>
      </c>
      <c r="AL186" s="327">
        <v>45</v>
      </c>
      <c r="AM186" s="327">
        <v>26</v>
      </c>
      <c r="AN186" s="327">
        <v>0</v>
      </c>
      <c r="AO186" s="327">
        <v>0</v>
      </c>
      <c r="AP186" s="327">
        <v>0</v>
      </c>
      <c r="AQ186" s="327">
        <v>0</v>
      </c>
      <c r="AR186" s="371">
        <v>703</v>
      </c>
      <c r="AS186" s="375">
        <v>471</v>
      </c>
    </row>
    <row r="187" spans="34:45">
      <c r="AH187" s="634" t="s">
        <v>9</v>
      </c>
      <c r="AI187" s="320">
        <v>1</v>
      </c>
      <c r="AJ187" s="321">
        <v>457</v>
      </c>
      <c r="AK187" s="322">
        <v>285</v>
      </c>
      <c r="AL187" s="322">
        <v>9</v>
      </c>
      <c r="AM187" s="322">
        <v>7</v>
      </c>
      <c r="AN187" s="322">
        <v>106</v>
      </c>
      <c r="AO187" s="322">
        <v>70</v>
      </c>
      <c r="AP187" s="322">
        <v>1</v>
      </c>
      <c r="AQ187" s="322">
        <v>1</v>
      </c>
      <c r="AR187" s="369">
        <v>573</v>
      </c>
      <c r="AS187" s="373">
        <v>363</v>
      </c>
    </row>
    <row r="188" spans="34:45">
      <c r="AH188" s="635"/>
      <c r="AI188" s="323">
        <v>2</v>
      </c>
      <c r="AJ188" s="324">
        <v>235</v>
      </c>
      <c r="AK188" s="325">
        <v>149</v>
      </c>
      <c r="AL188" s="325">
        <v>2</v>
      </c>
      <c r="AM188" s="325">
        <v>2</v>
      </c>
      <c r="AN188" s="325">
        <v>16</v>
      </c>
      <c r="AO188" s="325">
        <v>6</v>
      </c>
      <c r="AP188" s="325">
        <v>0</v>
      </c>
      <c r="AQ188" s="325">
        <v>0</v>
      </c>
      <c r="AR188" s="370">
        <v>253</v>
      </c>
      <c r="AS188" s="374">
        <v>157</v>
      </c>
    </row>
    <row r="189" spans="34:45" ht="15.75" thickBot="1">
      <c r="AH189" s="636" t="s">
        <v>874</v>
      </c>
      <c r="AI189" s="637"/>
      <c r="AJ189" s="326">
        <v>692</v>
      </c>
      <c r="AK189" s="327">
        <v>434</v>
      </c>
      <c r="AL189" s="327">
        <v>11</v>
      </c>
      <c r="AM189" s="327">
        <v>9</v>
      </c>
      <c r="AN189" s="327">
        <v>122</v>
      </c>
      <c r="AO189" s="327">
        <v>76</v>
      </c>
      <c r="AP189" s="327">
        <v>1</v>
      </c>
      <c r="AQ189" s="327">
        <v>1</v>
      </c>
      <c r="AR189" s="371">
        <v>826</v>
      </c>
      <c r="AS189" s="375">
        <v>520</v>
      </c>
    </row>
    <row r="190" spans="34:45">
      <c r="AH190" s="634" t="s">
        <v>10</v>
      </c>
      <c r="AI190" s="320">
        <v>1</v>
      </c>
      <c r="AJ190" s="321">
        <v>243</v>
      </c>
      <c r="AK190" s="322">
        <v>170</v>
      </c>
      <c r="AL190" s="322">
        <v>150</v>
      </c>
      <c r="AM190" s="322">
        <v>87</v>
      </c>
      <c r="AN190" s="322">
        <v>96</v>
      </c>
      <c r="AO190" s="322">
        <v>66</v>
      </c>
      <c r="AP190" s="322">
        <v>0</v>
      </c>
      <c r="AQ190" s="322">
        <v>0</v>
      </c>
      <c r="AR190" s="369">
        <v>489</v>
      </c>
      <c r="AS190" s="373">
        <v>323</v>
      </c>
    </row>
    <row r="191" spans="34:45">
      <c r="AH191" s="635"/>
      <c r="AI191" s="323">
        <v>2</v>
      </c>
      <c r="AJ191" s="324">
        <v>121</v>
      </c>
      <c r="AK191" s="325">
        <v>93</v>
      </c>
      <c r="AL191" s="325">
        <v>18</v>
      </c>
      <c r="AM191" s="325">
        <v>13</v>
      </c>
      <c r="AN191" s="325">
        <v>38</v>
      </c>
      <c r="AO191" s="325">
        <v>28</v>
      </c>
      <c r="AP191" s="325">
        <v>0</v>
      </c>
      <c r="AQ191" s="325">
        <v>0</v>
      </c>
      <c r="AR191" s="370">
        <v>177</v>
      </c>
      <c r="AS191" s="374">
        <v>134</v>
      </c>
    </row>
    <row r="192" spans="34:45" ht="15.75" thickBot="1">
      <c r="AH192" s="636" t="s">
        <v>875</v>
      </c>
      <c r="AI192" s="637"/>
      <c r="AJ192" s="326">
        <v>364</v>
      </c>
      <c r="AK192" s="327">
        <v>263</v>
      </c>
      <c r="AL192" s="327">
        <v>168</v>
      </c>
      <c r="AM192" s="327">
        <v>100</v>
      </c>
      <c r="AN192" s="327">
        <v>134</v>
      </c>
      <c r="AO192" s="327">
        <v>94</v>
      </c>
      <c r="AP192" s="327">
        <v>0</v>
      </c>
      <c r="AQ192" s="327">
        <v>0</v>
      </c>
      <c r="AR192" s="371">
        <v>666</v>
      </c>
      <c r="AS192" s="375">
        <v>457</v>
      </c>
    </row>
    <row r="193" spans="34:45">
      <c r="AH193" s="634" t="s">
        <v>11</v>
      </c>
      <c r="AI193" s="320">
        <v>1</v>
      </c>
      <c r="AJ193" s="321">
        <v>843</v>
      </c>
      <c r="AK193" s="322">
        <v>655</v>
      </c>
      <c r="AL193" s="322">
        <v>109</v>
      </c>
      <c r="AM193" s="322">
        <v>90</v>
      </c>
      <c r="AN193" s="322">
        <v>19</v>
      </c>
      <c r="AO193" s="322">
        <v>15</v>
      </c>
      <c r="AP193" s="322">
        <v>1</v>
      </c>
      <c r="AQ193" s="322">
        <v>0</v>
      </c>
      <c r="AR193" s="369">
        <v>973</v>
      </c>
      <c r="AS193" s="373">
        <v>761</v>
      </c>
    </row>
    <row r="194" spans="34:45">
      <c r="AH194" s="635"/>
      <c r="AI194" s="323">
        <v>2</v>
      </c>
      <c r="AJ194" s="324">
        <v>317</v>
      </c>
      <c r="AK194" s="325">
        <v>265</v>
      </c>
      <c r="AL194" s="325">
        <v>33</v>
      </c>
      <c r="AM194" s="325">
        <v>21</v>
      </c>
      <c r="AN194" s="325">
        <v>19</v>
      </c>
      <c r="AO194" s="325">
        <v>15</v>
      </c>
      <c r="AP194" s="325">
        <v>0</v>
      </c>
      <c r="AQ194" s="325">
        <v>0</v>
      </c>
      <c r="AR194" s="370">
        <v>369</v>
      </c>
      <c r="AS194" s="374">
        <v>301</v>
      </c>
    </row>
    <row r="195" spans="34:45" ht="15.75" thickBot="1">
      <c r="AH195" s="636" t="s">
        <v>876</v>
      </c>
      <c r="AI195" s="637"/>
      <c r="AJ195" s="326">
        <v>1160</v>
      </c>
      <c r="AK195" s="327">
        <v>920</v>
      </c>
      <c r="AL195" s="327">
        <v>142</v>
      </c>
      <c r="AM195" s="327">
        <v>111</v>
      </c>
      <c r="AN195" s="327">
        <v>38</v>
      </c>
      <c r="AO195" s="327">
        <v>30</v>
      </c>
      <c r="AP195" s="327">
        <v>1</v>
      </c>
      <c r="AQ195" s="327">
        <v>0</v>
      </c>
      <c r="AR195" s="371">
        <v>1342</v>
      </c>
      <c r="AS195" s="375">
        <v>1062</v>
      </c>
    </row>
    <row r="196" spans="34:45">
      <c r="AH196" s="356" t="s">
        <v>12</v>
      </c>
      <c r="AI196" s="320">
        <v>1</v>
      </c>
      <c r="AJ196" s="321">
        <v>59</v>
      </c>
      <c r="AK196" s="322">
        <v>22</v>
      </c>
      <c r="AL196" s="322">
        <v>11</v>
      </c>
      <c r="AM196" s="322">
        <v>6</v>
      </c>
      <c r="AN196" s="322">
        <v>0</v>
      </c>
      <c r="AO196" s="322">
        <v>0</v>
      </c>
      <c r="AP196" s="322">
        <v>0</v>
      </c>
      <c r="AQ196" s="322">
        <v>0</v>
      </c>
      <c r="AR196" s="369">
        <v>70</v>
      </c>
      <c r="AS196" s="373">
        <v>28</v>
      </c>
    </row>
    <row r="197" spans="34:45" ht="15.75" thickBot="1">
      <c r="AH197" s="636" t="s">
        <v>909</v>
      </c>
      <c r="AI197" s="637"/>
      <c r="AJ197" s="326">
        <v>59</v>
      </c>
      <c r="AK197" s="327">
        <v>22</v>
      </c>
      <c r="AL197" s="327">
        <v>11</v>
      </c>
      <c r="AM197" s="327">
        <v>6</v>
      </c>
      <c r="AN197" s="327">
        <v>0</v>
      </c>
      <c r="AO197" s="327">
        <v>0</v>
      </c>
      <c r="AP197" s="327">
        <v>0</v>
      </c>
      <c r="AQ197" s="327">
        <v>0</v>
      </c>
      <c r="AR197" s="371">
        <v>70</v>
      </c>
      <c r="AS197" s="375">
        <v>28</v>
      </c>
    </row>
    <row r="198" spans="34:45" ht="15" customHeight="1">
      <c r="AH198" s="655" t="s">
        <v>910</v>
      </c>
      <c r="AI198" s="328">
        <v>1</v>
      </c>
      <c r="AJ198" s="329">
        <v>2223</v>
      </c>
      <c r="AK198" s="330">
        <v>1576</v>
      </c>
      <c r="AL198" s="330">
        <v>321</v>
      </c>
      <c r="AM198" s="330">
        <v>215</v>
      </c>
      <c r="AN198" s="330">
        <v>221</v>
      </c>
      <c r="AO198" s="330">
        <v>151</v>
      </c>
      <c r="AP198" s="330">
        <v>2</v>
      </c>
      <c r="AQ198" s="330">
        <v>1</v>
      </c>
      <c r="AR198" s="372">
        <v>2768</v>
      </c>
      <c r="AS198" s="376">
        <v>1944</v>
      </c>
    </row>
    <row r="199" spans="34:45">
      <c r="AH199" s="683"/>
      <c r="AI199" s="323">
        <v>2</v>
      </c>
      <c r="AJ199" s="324">
        <v>911</v>
      </c>
      <c r="AK199" s="325">
        <v>683</v>
      </c>
      <c r="AL199" s="325">
        <v>62</v>
      </c>
      <c r="AM199" s="325">
        <v>43</v>
      </c>
      <c r="AN199" s="325">
        <v>73</v>
      </c>
      <c r="AO199" s="325">
        <v>49</v>
      </c>
      <c r="AP199" s="325">
        <v>0</v>
      </c>
      <c r="AQ199" s="325">
        <v>0</v>
      </c>
      <c r="AR199" s="370">
        <v>1046</v>
      </c>
      <c r="AS199" s="374">
        <v>775</v>
      </c>
    </row>
    <row r="200" spans="34:45">
      <c r="AH200" s="684"/>
      <c r="AI200" s="323" t="s">
        <v>908</v>
      </c>
      <c r="AJ200" s="324">
        <v>1600</v>
      </c>
      <c r="AK200" s="325">
        <v>1107</v>
      </c>
      <c r="AL200" s="325">
        <v>1123</v>
      </c>
      <c r="AM200" s="325">
        <v>601</v>
      </c>
      <c r="AN200" s="325">
        <v>0</v>
      </c>
      <c r="AO200" s="325">
        <v>0</v>
      </c>
      <c r="AP200" s="325">
        <v>0</v>
      </c>
      <c r="AQ200" s="325">
        <v>0</v>
      </c>
      <c r="AR200" s="370">
        <v>2723</v>
      </c>
      <c r="AS200" s="374">
        <v>1708</v>
      </c>
    </row>
    <row r="201" spans="34:45" ht="15.75" thickBot="1">
      <c r="AH201" s="681" t="s">
        <v>70</v>
      </c>
      <c r="AI201" s="682"/>
      <c r="AJ201" s="377">
        <v>4734</v>
      </c>
      <c r="AK201" s="378">
        <v>3366</v>
      </c>
      <c r="AL201" s="378">
        <v>1506</v>
      </c>
      <c r="AM201" s="378">
        <v>859</v>
      </c>
      <c r="AN201" s="378">
        <v>294</v>
      </c>
      <c r="AO201" s="378">
        <v>200</v>
      </c>
      <c r="AP201" s="378">
        <v>2</v>
      </c>
      <c r="AQ201" s="378">
        <v>1</v>
      </c>
      <c r="AR201" s="378">
        <v>6537</v>
      </c>
      <c r="AS201" s="379">
        <v>4427</v>
      </c>
    </row>
    <row r="202" spans="34:45"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</row>
  </sheetData>
  <mergeCells count="100">
    <mergeCell ref="AH201:AI201"/>
    <mergeCell ref="AH192:AI192"/>
    <mergeCell ref="AH193:AH194"/>
    <mergeCell ref="AH195:AI195"/>
    <mergeCell ref="AH197:AI197"/>
    <mergeCell ref="AH198:AH200"/>
    <mergeCell ref="AJ178:AM178"/>
    <mergeCell ref="AN178:AQ178"/>
    <mergeCell ref="AR178:AS178"/>
    <mergeCell ref="AH180:AH182"/>
    <mergeCell ref="AH183:AI183"/>
    <mergeCell ref="AH139:AH140"/>
    <mergeCell ref="AI139:AI140"/>
    <mergeCell ref="AJ139:AM139"/>
    <mergeCell ref="AN139:AQ139"/>
    <mergeCell ref="AR139:AS139"/>
    <mergeCell ref="AI99:AI100"/>
    <mergeCell ref="AJ99:AM99"/>
    <mergeCell ref="AN99:AQ99"/>
    <mergeCell ref="AR99:AS99"/>
    <mergeCell ref="AH130:AI130"/>
    <mergeCell ref="AH120:AI120"/>
    <mergeCell ref="AH115:AI115"/>
    <mergeCell ref="AJ59:AM59"/>
    <mergeCell ref="AN59:AQ59"/>
    <mergeCell ref="AR59:AS59"/>
    <mergeCell ref="AH90:AI90"/>
    <mergeCell ref="AH91:AH94"/>
    <mergeCell ref="AH85:AI85"/>
    <mergeCell ref="AH50:AI50"/>
    <mergeCell ref="AH51:AH54"/>
    <mergeCell ref="AH58:AS58"/>
    <mergeCell ref="AH40:AI40"/>
    <mergeCell ref="AH25:AI25"/>
    <mergeCell ref="AH30:AI30"/>
    <mergeCell ref="AH35:AI35"/>
    <mergeCell ref="A13:A14"/>
    <mergeCell ref="G13:G14"/>
    <mergeCell ref="M13:M14"/>
    <mergeCell ref="S13:S14"/>
    <mergeCell ref="Y13:Y14"/>
    <mergeCell ref="A15:A16"/>
    <mergeCell ref="G15:G16"/>
    <mergeCell ref="M15:M16"/>
    <mergeCell ref="S15:S16"/>
    <mergeCell ref="Y15:Y16"/>
    <mergeCell ref="A11:A12"/>
    <mergeCell ref="G11:G12"/>
    <mergeCell ref="M11:M12"/>
    <mergeCell ref="S11:S12"/>
    <mergeCell ref="Y11:Y12"/>
    <mergeCell ref="A6:A8"/>
    <mergeCell ref="G6:G8"/>
    <mergeCell ref="M6:M8"/>
    <mergeCell ref="S6:S8"/>
    <mergeCell ref="Y6:Y8"/>
    <mergeCell ref="A9:A10"/>
    <mergeCell ref="G9:G10"/>
    <mergeCell ref="M9:M10"/>
    <mergeCell ref="S9:S10"/>
    <mergeCell ref="Y9:Y10"/>
    <mergeCell ref="AH98:AS98"/>
    <mergeCell ref="AH99:AH100"/>
    <mergeCell ref="AH18:AS18"/>
    <mergeCell ref="AH19:AH20"/>
    <mergeCell ref="AI19:AI20"/>
    <mergeCell ref="AJ19:AM19"/>
    <mergeCell ref="AH80:AI80"/>
    <mergeCell ref="AH45:AI45"/>
    <mergeCell ref="AH55:AI55"/>
    <mergeCell ref="AH65:AI65"/>
    <mergeCell ref="AH70:AI70"/>
    <mergeCell ref="AH75:AI75"/>
    <mergeCell ref="AH59:AH60"/>
    <mergeCell ref="AI59:AI60"/>
    <mergeCell ref="AN19:AQ19"/>
    <mergeCell ref="AR19:AS19"/>
    <mergeCell ref="AH190:AH191"/>
    <mergeCell ref="AH165:AI165"/>
    <mergeCell ref="AH170:AI170"/>
    <mergeCell ref="AH171:AH174"/>
    <mergeCell ref="AH175:AI175"/>
    <mergeCell ref="AH178:AH179"/>
    <mergeCell ref="AI178:AI179"/>
    <mergeCell ref="A1:G1"/>
    <mergeCell ref="AH184:AH185"/>
    <mergeCell ref="AH186:AI186"/>
    <mergeCell ref="AH187:AH188"/>
    <mergeCell ref="AH189:AI189"/>
    <mergeCell ref="AH160:AI160"/>
    <mergeCell ref="AH125:AI125"/>
    <mergeCell ref="AH135:AI135"/>
    <mergeCell ref="AH145:AI145"/>
    <mergeCell ref="AH150:AI150"/>
    <mergeCell ref="AH155:AI155"/>
    <mergeCell ref="AH131:AH134"/>
    <mergeCell ref="AH138:AS138"/>
    <mergeCell ref="AH95:AI95"/>
    <mergeCell ref="AH105:AI105"/>
    <mergeCell ref="AH110:AI110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zoomScaleNormal="100" workbookViewId="0">
      <selection sqref="A1:XFD9"/>
    </sheetView>
  </sheetViews>
  <sheetFormatPr defaultColWidth="9.140625" defaultRowHeight="15"/>
  <cols>
    <col min="1" max="1" width="13.42578125" bestFit="1" customWidth="1"/>
    <col min="2" max="2" width="7" bestFit="1" customWidth="1"/>
    <col min="3" max="3" width="8.140625" bestFit="1" customWidth="1"/>
    <col min="4" max="4" width="16" bestFit="1" customWidth="1"/>
    <col min="6" max="6" width="13.42578125" bestFit="1" customWidth="1"/>
    <col min="7" max="7" width="7" bestFit="1" customWidth="1"/>
    <col min="8" max="8" width="8.140625" bestFit="1" customWidth="1"/>
    <col min="9" max="9" width="16" bestFit="1" customWidth="1"/>
    <col min="11" max="11" width="13.42578125" bestFit="1" customWidth="1"/>
    <col min="12" max="12" width="7" bestFit="1" customWidth="1"/>
    <col min="13" max="13" width="8.140625" bestFit="1" customWidth="1"/>
    <col min="14" max="14" width="16" bestFit="1" customWidth="1"/>
    <col min="16" max="16" width="13.42578125" bestFit="1" customWidth="1"/>
    <col min="17" max="17" width="7" bestFit="1" customWidth="1"/>
    <col min="18" max="18" width="8.140625" bestFit="1" customWidth="1"/>
    <col min="19" max="19" width="16" bestFit="1" customWidth="1"/>
    <col min="21" max="21" width="13.42578125" bestFit="1" customWidth="1"/>
    <col min="22" max="22" width="7" bestFit="1" customWidth="1"/>
    <col min="23" max="23" width="8.140625" bestFit="1" customWidth="1"/>
    <col min="24" max="24" width="16" bestFit="1" customWidth="1"/>
  </cols>
  <sheetData>
    <row r="1" spans="1:24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>
      <c r="A2" s="685" t="s">
        <v>1017</v>
      </c>
      <c r="B2" s="685"/>
      <c r="C2" s="685"/>
      <c r="D2" s="685"/>
      <c r="E2" s="685"/>
      <c r="F2" s="685"/>
      <c r="G2" s="685"/>
      <c r="H2" s="685"/>
      <c r="I2" s="685"/>
      <c r="J2" s="685"/>
      <c r="K2" s="685"/>
      <c r="L2" s="685"/>
      <c r="M2" s="685"/>
      <c r="N2" s="685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1:24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24" ht="15.75" thickBot="1"/>
    <row r="5" spans="1:24">
      <c r="A5" s="487"/>
      <c r="B5" s="488"/>
      <c r="C5" s="690" t="s">
        <v>102</v>
      </c>
      <c r="D5" s="688"/>
      <c r="E5" s="689"/>
      <c r="F5" s="687" t="s">
        <v>95</v>
      </c>
      <c r="G5" s="688"/>
      <c r="H5" s="689"/>
      <c r="I5" s="687" t="s">
        <v>103</v>
      </c>
      <c r="J5" s="688"/>
      <c r="K5" s="689"/>
      <c r="L5" s="687" t="s">
        <v>104</v>
      </c>
      <c r="M5" s="688"/>
      <c r="N5" s="689"/>
      <c r="O5" s="687" t="s">
        <v>105</v>
      </c>
      <c r="P5" s="688"/>
      <c r="Q5" s="689"/>
    </row>
    <row r="6" spans="1:24" ht="15.75" thickBot="1">
      <c r="A6" s="489"/>
      <c r="B6" s="490"/>
      <c r="C6" s="486" t="s">
        <v>865</v>
      </c>
      <c r="D6" s="385" t="s">
        <v>866</v>
      </c>
      <c r="E6" s="386" t="s">
        <v>938</v>
      </c>
      <c r="F6" s="384" t="s">
        <v>865</v>
      </c>
      <c r="G6" s="385" t="s">
        <v>866</v>
      </c>
      <c r="H6" s="386" t="s">
        <v>938</v>
      </c>
      <c r="I6" s="384" t="s">
        <v>865</v>
      </c>
      <c r="J6" s="385" t="s">
        <v>866</v>
      </c>
      <c r="K6" s="386" t="s">
        <v>938</v>
      </c>
      <c r="L6" s="384" t="s">
        <v>865</v>
      </c>
      <c r="M6" s="385" t="s">
        <v>866</v>
      </c>
      <c r="N6" s="386" t="s">
        <v>938</v>
      </c>
      <c r="O6" s="384" t="s">
        <v>865</v>
      </c>
      <c r="P6" s="385" t="s">
        <v>866</v>
      </c>
      <c r="Q6" s="386" t="s">
        <v>938</v>
      </c>
    </row>
    <row r="7" spans="1:24">
      <c r="A7" s="691" t="s">
        <v>108</v>
      </c>
      <c r="B7" s="296" t="s">
        <v>96</v>
      </c>
      <c r="C7" s="35">
        <v>142</v>
      </c>
      <c r="D7" s="36">
        <v>0</v>
      </c>
      <c r="E7" s="28">
        <f>D7/(C7+D7)</f>
        <v>0</v>
      </c>
      <c r="F7" s="35">
        <v>126</v>
      </c>
      <c r="G7" s="36">
        <v>0</v>
      </c>
      <c r="H7" s="28">
        <f>G7/(F7+G7)</f>
        <v>0</v>
      </c>
      <c r="I7" s="35">
        <v>122</v>
      </c>
      <c r="J7" s="36">
        <v>0</v>
      </c>
      <c r="K7" s="28">
        <f>J7/(I7+J7)</f>
        <v>0</v>
      </c>
      <c r="L7" s="35">
        <v>141</v>
      </c>
      <c r="M7" s="36">
        <v>0</v>
      </c>
      <c r="N7" s="28">
        <f>M7/(L7+M7)</f>
        <v>0</v>
      </c>
      <c r="O7" s="35">
        <v>162</v>
      </c>
      <c r="P7" s="36">
        <v>0</v>
      </c>
      <c r="Q7" s="28">
        <f>P7/(O7+P7)</f>
        <v>0</v>
      </c>
    </row>
    <row r="8" spans="1:24">
      <c r="A8" s="601"/>
      <c r="B8" s="16" t="s">
        <v>935</v>
      </c>
      <c r="C8" s="19">
        <v>1629</v>
      </c>
      <c r="D8" s="1">
        <v>1363</v>
      </c>
      <c r="E8" s="29">
        <f>D8/(C8+D8)</f>
        <v>0.45554812834224601</v>
      </c>
      <c r="F8" s="19">
        <v>1624</v>
      </c>
      <c r="G8" s="1">
        <v>1305</v>
      </c>
      <c r="H8" s="29">
        <f t="shared" ref="H8:H18" si="0">G8/(F8+G8)</f>
        <v>0.44554455445544555</v>
      </c>
      <c r="I8" s="19">
        <v>1523</v>
      </c>
      <c r="J8" s="1">
        <v>1370</v>
      </c>
      <c r="K8" s="29">
        <f t="shared" ref="K8:K18" si="1">J8/(I8+J8)</f>
        <v>0.47355686138956099</v>
      </c>
      <c r="L8" s="19">
        <v>1502</v>
      </c>
      <c r="M8" s="1">
        <v>1299</v>
      </c>
      <c r="N8" s="29">
        <f t="shared" ref="N8:N18" si="2">M8/(L8+M8)</f>
        <v>0.46376294180649769</v>
      </c>
      <c r="O8" s="19">
        <v>1427</v>
      </c>
      <c r="P8" s="1">
        <v>1314</v>
      </c>
      <c r="Q8" s="29">
        <f t="shared" ref="Q8:Q18" si="3">P8/(O8+P8)</f>
        <v>0.47938708500547245</v>
      </c>
    </row>
    <row r="9" spans="1:24" ht="15.75" thickBot="1">
      <c r="A9" s="601"/>
      <c r="B9" s="16" t="s">
        <v>936</v>
      </c>
      <c r="C9" s="19">
        <v>43</v>
      </c>
      <c r="D9" s="1">
        <v>0</v>
      </c>
      <c r="E9" s="29">
        <f t="shared" ref="E9:E18" si="4">D9/(C9+D9)</f>
        <v>0</v>
      </c>
      <c r="F9" s="19">
        <v>46</v>
      </c>
      <c r="G9" s="1">
        <v>0</v>
      </c>
      <c r="H9" s="29">
        <f t="shared" si="0"/>
        <v>0</v>
      </c>
      <c r="I9" s="19">
        <v>35</v>
      </c>
      <c r="J9" s="1">
        <v>0</v>
      </c>
      <c r="K9" s="29">
        <f t="shared" si="1"/>
        <v>0</v>
      </c>
      <c r="L9" s="19">
        <v>21</v>
      </c>
      <c r="M9" s="1">
        <v>0</v>
      </c>
      <c r="N9" s="29">
        <f t="shared" si="2"/>
        <v>0</v>
      </c>
      <c r="O9" s="19">
        <v>12</v>
      </c>
      <c r="P9" s="1">
        <v>0</v>
      </c>
      <c r="Q9" s="29">
        <f t="shared" si="3"/>
        <v>0</v>
      </c>
    </row>
    <row r="10" spans="1:24">
      <c r="A10" s="686" t="s">
        <v>109</v>
      </c>
      <c r="B10" s="15" t="s">
        <v>96</v>
      </c>
      <c r="C10" s="35">
        <v>520</v>
      </c>
      <c r="D10" s="36">
        <v>0</v>
      </c>
      <c r="E10" s="28">
        <f t="shared" si="4"/>
        <v>0</v>
      </c>
      <c r="F10" s="35">
        <v>505</v>
      </c>
      <c r="G10" s="36">
        <v>0</v>
      </c>
      <c r="H10" s="28">
        <f t="shared" si="0"/>
        <v>0</v>
      </c>
      <c r="I10" s="35">
        <v>542</v>
      </c>
      <c r="J10" s="36">
        <v>0</v>
      </c>
      <c r="K10" s="28">
        <f t="shared" si="1"/>
        <v>0</v>
      </c>
      <c r="L10" s="35">
        <v>572</v>
      </c>
      <c r="M10" s="36">
        <v>0</v>
      </c>
      <c r="N10" s="28">
        <f t="shared" si="2"/>
        <v>0</v>
      </c>
      <c r="O10" s="35">
        <v>547</v>
      </c>
      <c r="P10" s="36">
        <v>0</v>
      </c>
      <c r="Q10" s="28">
        <f t="shared" si="3"/>
        <v>0</v>
      </c>
    </row>
    <row r="11" spans="1:24" ht="15.75" thickBot="1">
      <c r="A11" s="601"/>
      <c r="B11" s="16" t="s">
        <v>936</v>
      </c>
      <c r="C11" s="19">
        <v>265</v>
      </c>
      <c r="D11" s="1">
        <v>0</v>
      </c>
      <c r="E11" s="29">
        <f t="shared" si="4"/>
        <v>0</v>
      </c>
      <c r="F11" s="19">
        <v>267</v>
      </c>
      <c r="G11" s="1">
        <v>0</v>
      </c>
      <c r="H11" s="29">
        <f t="shared" si="0"/>
        <v>0</v>
      </c>
      <c r="I11" s="19">
        <v>288</v>
      </c>
      <c r="J11" s="1">
        <v>0</v>
      </c>
      <c r="K11" s="29">
        <f t="shared" si="1"/>
        <v>0</v>
      </c>
      <c r="L11" s="19">
        <v>292</v>
      </c>
      <c r="M11" s="1">
        <v>0</v>
      </c>
      <c r="N11" s="29">
        <f t="shared" si="2"/>
        <v>0</v>
      </c>
      <c r="O11" s="19">
        <v>323</v>
      </c>
      <c r="P11" s="1">
        <v>0</v>
      </c>
      <c r="Q11" s="29">
        <f t="shared" si="3"/>
        <v>0</v>
      </c>
    </row>
    <row r="12" spans="1:24">
      <c r="A12" s="686" t="s">
        <v>110</v>
      </c>
      <c r="B12" s="15" t="s">
        <v>96</v>
      </c>
      <c r="C12" s="35">
        <v>669</v>
      </c>
      <c r="D12" s="36">
        <v>0</v>
      </c>
      <c r="E12" s="28">
        <f t="shared" si="4"/>
        <v>0</v>
      </c>
      <c r="F12" s="35">
        <v>665</v>
      </c>
      <c r="G12" s="36">
        <v>0</v>
      </c>
      <c r="H12" s="28">
        <f t="shared" si="0"/>
        <v>0</v>
      </c>
      <c r="I12" s="35">
        <v>587</v>
      </c>
      <c r="J12" s="36">
        <v>0</v>
      </c>
      <c r="K12" s="28">
        <f t="shared" si="1"/>
        <v>0</v>
      </c>
      <c r="L12" s="35">
        <v>621</v>
      </c>
      <c r="M12" s="36">
        <v>0</v>
      </c>
      <c r="N12" s="28">
        <f t="shared" si="2"/>
        <v>0</v>
      </c>
      <c r="O12" s="35">
        <v>633</v>
      </c>
      <c r="P12" s="36">
        <v>0</v>
      </c>
      <c r="Q12" s="28">
        <f t="shared" si="3"/>
        <v>0</v>
      </c>
    </row>
    <row r="13" spans="1:24" ht="15.75" thickBot="1">
      <c r="A13" s="601"/>
      <c r="B13" s="16" t="s">
        <v>936</v>
      </c>
      <c r="C13" s="19">
        <v>276</v>
      </c>
      <c r="D13" s="1">
        <v>0</v>
      </c>
      <c r="E13" s="29">
        <f t="shared" si="4"/>
        <v>0</v>
      </c>
      <c r="F13" s="19">
        <v>267</v>
      </c>
      <c r="G13" s="1">
        <v>0</v>
      </c>
      <c r="H13" s="29">
        <f t="shared" si="0"/>
        <v>0</v>
      </c>
      <c r="I13" s="19">
        <v>272</v>
      </c>
      <c r="J13" s="1">
        <v>0</v>
      </c>
      <c r="K13" s="29">
        <f t="shared" si="1"/>
        <v>0</v>
      </c>
      <c r="L13" s="19">
        <v>304</v>
      </c>
      <c r="M13" s="1">
        <v>0</v>
      </c>
      <c r="N13" s="29">
        <f t="shared" si="2"/>
        <v>0</v>
      </c>
      <c r="O13" s="19">
        <v>341</v>
      </c>
      <c r="P13" s="1">
        <v>0</v>
      </c>
      <c r="Q13" s="29">
        <f t="shared" si="3"/>
        <v>0</v>
      </c>
    </row>
    <row r="14" spans="1:24">
      <c r="A14" s="686" t="s">
        <v>107</v>
      </c>
      <c r="B14" s="15" t="s">
        <v>96</v>
      </c>
      <c r="C14" s="35">
        <v>512</v>
      </c>
      <c r="D14" s="36">
        <v>0</v>
      </c>
      <c r="E14" s="28">
        <f t="shared" si="4"/>
        <v>0</v>
      </c>
      <c r="F14" s="35">
        <v>470</v>
      </c>
      <c r="G14" s="36">
        <v>0</v>
      </c>
      <c r="H14" s="28">
        <f t="shared" si="0"/>
        <v>0</v>
      </c>
      <c r="I14" s="35">
        <v>445</v>
      </c>
      <c r="J14" s="36">
        <v>0</v>
      </c>
      <c r="K14" s="28">
        <f t="shared" si="1"/>
        <v>0</v>
      </c>
      <c r="L14" s="35">
        <v>467</v>
      </c>
      <c r="M14" s="36">
        <v>0</v>
      </c>
      <c r="N14" s="28">
        <f t="shared" si="2"/>
        <v>0</v>
      </c>
      <c r="O14" s="35">
        <v>495</v>
      </c>
      <c r="P14" s="36">
        <v>0</v>
      </c>
      <c r="Q14" s="28">
        <f t="shared" si="3"/>
        <v>0</v>
      </c>
    </row>
    <row r="15" spans="1:24" ht="15.75" thickBot="1">
      <c r="A15" s="601"/>
      <c r="B15" s="16" t="s">
        <v>936</v>
      </c>
      <c r="C15" s="19">
        <v>183</v>
      </c>
      <c r="D15" s="1">
        <v>0</v>
      </c>
      <c r="E15" s="29">
        <f t="shared" si="4"/>
        <v>0</v>
      </c>
      <c r="F15" s="19">
        <v>166</v>
      </c>
      <c r="G15" s="1">
        <v>0</v>
      </c>
      <c r="H15" s="29">
        <f t="shared" si="0"/>
        <v>0</v>
      </c>
      <c r="I15" s="19">
        <v>181</v>
      </c>
      <c r="J15" s="1">
        <v>0</v>
      </c>
      <c r="K15" s="29">
        <f t="shared" si="1"/>
        <v>0</v>
      </c>
      <c r="L15" s="19">
        <v>205</v>
      </c>
      <c r="M15" s="1">
        <v>0</v>
      </c>
      <c r="N15" s="29">
        <f t="shared" si="2"/>
        <v>0</v>
      </c>
      <c r="O15" s="19">
        <v>191</v>
      </c>
      <c r="P15" s="1">
        <v>0</v>
      </c>
      <c r="Q15" s="29">
        <f t="shared" si="3"/>
        <v>0</v>
      </c>
    </row>
    <row r="16" spans="1:24">
      <c r="A16" s="686" t="s">
        <v>106</v>
      </c>
      <c r="B16" s="15" t="s">
        <v>96</v>
      </c>
      <c r="C16" s="35">
        <v>1042</v>
      </c>
      <c r="D16" s="36">
        <v>0</v>
      </c>
      <c r="E16" s="28">
        <f t="shared" si="4"/>
        <v>0</v>
      </c>
      <c r="F16" s="35">
        <v>1006</v>
      </c>
      <c r="G16" s="36">
        <v>0</v>
      </c>
      <c r="H16" s="28">
        <f t="shared" si="0"/>
        <v>0</v>
      </c>
      <c r="I16" s="35">
        <v>850</v>
      </c>
      <c r="J16" s="36">
        <v>0</v>
      </c>
      <c r="K16" s="28">
        <f t="shared" si="1"/>
        <v>0</v>
      </c>
      <c r="L16" s="35">
        <v>787</v>
      </c>
      <c r="M16" s="36">
        <v>0</v>
      </c>
      <c r="N16" s="28">
        <f t="shared" si="2"/>
        <v>0</v>
      </c>
      <c r="O16" s="35">
        <v>867</v>
      </c>
      <c r="P16" s="36">
        <v>0</v>
      </c>
      <c r="Q16" s="28">
        <f t="shared" si="3"/>
        <v>0</v>
      </c>
    </row>
    <row r="17" spans="1:17" ht="15.75" thickBot="1">
      <c r="A17" s="601"/>
      <c r="B17" s="16" t="s">
        <v>936</v>
      </c>
      <c r="C17" s="19">
        <v>338</v>
      </c>
      <c r="D17" s="1">
        <v>19</v>
      </c>
      <c r="E17" s="29">
        <f t="shared" si="4"/>
        <v>5.3221288515406161E-2</v>
      </c>
      <c r="F17" s="19">
        <v>287</v>
      </c>
      <c r="G17" s="1">
        <v>16</v>
      </c>
      <c r="H17" s="29">
        <f t="shared" si="0"/>
        <v>5.2805280528052806E-2</v>
      </c>
      <c r="I17" s="19">
        <v>321</v>
      </c>
      <c r="J17" s="1">
        <v>12</v>
      </c>
      <c r="K17" s="29">
        <f t="shared" si="1"/>
        <v>3.6036036036036036E-2</v>
      </c>
      <c r="L17" s="19">
        <v>384</v>
      </c>
      <c r="M17" s="1">
        <v>10</v>
      </c>
      <c r="N17" s="29">
        <f t="shared" si="2"/>
        <v>2.5380710659898477E-2</v>
      </c>
      <c r="O17" s="19">
        <v>424</v>
      </c>
      <c r="P17" s="1">
        <v>13</v>
      </c>
      <c r="Q17" s="29">
        <f t="shared" si="3"/>
        <v>2.9748283752860413E-2</v>
      </c>
    </row>
    <row r="18" spans="1:17" ht="15.75" thickBot="1">
      <c r="A18" s="383" t="s">
        <v>12</v>
      </c>
      <c r="B18" s="31" t="s">
        <v>96</v>
      </c>
      <c r="C18" s="25">
        <v>87</v>
      </c>
      <c r="D18" s="26">
        <v>0</v>
      </c>
      <c r="E18" s="32">
        <f t="shared" si="4"/>
        <v>0</v>
      </c>
      <c r="F18" s="25">
        <v>85</v>
      </c>
      <c r="G18" s="26">
        <v>0</v>
      </c>
      <c r="H18" s="32">
        <f t="shared" si="0"/>
        <v>0</v>
      </c>
      <c r="I18" s="25">
        <v>90</v>
      </c>
      <c r="J18" s="26">
        <v>0</v>
      </c>
      <c r="K18" s="32">
        <f t="shared" si="1"/>
        <v>0</v>
      </c>
      <c r="L18" s="25">
        <v>83</v>
      </c>
      <c r="M18" s="26">
        <v>0</v>
      </c>
      <c r="N18" s="32">
        <f t="shared" si="2"/>
        <v>0</v>
      </c>
      <c r="O18" s="25">
        <v>95</v>
      </c>
      <c r="P18" s="26">
        <v>0</v>
      </c>
      <c r="Q18" s="32">
        <f t="shared" si="3"/>
        <v>0</v>
      </c>
    </row>
  </sheetData>
  <mergeCells count="11">
    <mergeCell ref="O5:Q5"/>
    <mergeCell ref="C5:E5"/>
    <mergeCell ref="A7:A9"/>
    <mergeCell ref="A10:A11"/>
    <mergeCell ref="A12:A13"/>
    <mergeCell ref="A2:N2"/>
    <mergeCell ref="A16:A17"/>
    <mergeCell ref="F5:H5"/>
    <mergeCell ref="I5:K5"/>
    <mergeCell ref="L5:N5"/>
    <mergeCell ref="A14:A1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Normal="100" workbookViewId="0">
      <selection activeCell="E12" sqref="A1:E12"/>
    </sheetView>
  </sheetViews>
  <sheetFormatPr defaultColWidth="8.85546875" defaultRowHeight="15"/>
  <cols>
    <col min="1" max="1" width="26.85546875" style="65" customWidth="1"/>
    <col min="2" max="2" width="16.7109375" style="47" customWidth="1"/>
    <col min="3" max="3" width="21.140625" style="47" customWidth="1"/>
    <col min="4" max="5" width="14.42578125" style="47" customWidth="1"/>
    <col min="6" max="6" width="12.28515625" style="47" customWidth="1"/>
    <col min="7" max="16384" width="8.85546875" style="44"/>
  </cols>
  <sheetData>
    <row r="1" spans="1:8" s="55" customFormat="1">
      <c r="A1" s="548" t="s">
        <v>1018</v>
      </c>
      <c r="B1" s="548"/>
      <c r="C1" s="548"/>
      <c r="D1" s="548"/>
      <c r="E1" s="548"/>
    </row>
    <row r="2" spans="1:8" ht="15.75" thickBot="1">
      <c r="F2" s="44"/>
    </row>
    <row r="3" spans="1:8" s="148" customFormat="1">
      <c r="A3" s="387" t="s">
        <v>98</v>
      </c>
      <c r="B3" s="692" t="s">
        <v>94</v>
      </c>
      <c r="C3" s="693"/>
      <c r="D3" s="238" t="s">
        <v>97</v>
      </c>
      <c r="E3" s="284" t="s">
        <v>99</v>
      </c>
    </row>
    <row r="4" spans="1:8">
      <c r="A4" s="388"/>
      <c r="B4" s="220" t="s">
        <v>96</v>
      </c>
      <c r="C4" s="220" t="s">
        <v>927</v>
      </c>
      <c r="D4" s="220"/>
      <c r="E4" s="389"/>
      <c r="F4" s="44"/>
    </row>
    <row r="5" spans="1:8">
      <c r="A5" s="90" t="s">
        <v>7</v>
      </c>
      <c r="B5" s="91">
        <v>14</v>
      </c>
      <c r="C5" s="91" t="s">
        <v>967</v>
      </c>
      <c r="D5" s="91">
        <v>82</v>
      </c>
      <c r="E5" s="103">
        <v>2.5</v>
      </c>
      <c r="F5" s="44"/>
    </row>
    <row r="6" spans="1:8">
      <c r="A6" s="90" t="s">
        <v>8</v>
      </c>
      <c r="B6" s="91">
        <v>42</v>
      </c>
      <c r="C6" s="91">
        <v>17</v>
      </c>
      <c r="D6" s="91">
        <f t="shared" ref="D6:D10" si="0">SUM(B6:C6)</f>
        <v>59</v>
      </c>
      <c r="E6" s="103">
        <v>6.4</v>
      </c>
      <c r="F6" s="44"/>
    </row>
    <row r="7" spans="1:8">
      <c r="A7" s="90" t="s">
        <v>9</v>
      </c>
      <c r="B7" s="91">
        <v>44</v>
      </c>
      <c r="C7" s="91">
        <v>32</v>
      </c>
      <c r="D7" s="91">
        <f t="shared" si="0"/>
        <v>76</v>
      </c>
      <c r="E7" s="103">
        <v>7.5</v>
      </c>
      <c r="F7" s="44"/>
    </row>
    <row r="8" spans="1:8">
      <c r="A8" s="90" t="s">
        <v>10</v>
      </c>
      <c r="B8" s="91">
        <v>37</v>
      </c>
      <c r="C8" s="91">
        <v>4</v>
      </c>
      <c r="D8" s="91">
        <f t="shared" si="0"/>
        <v>41</v>
      </c>
      <c r="E8" s="103">
        <v>5.8</v>
      </c>
      <c r="F8" s="44"/>
    </row>
    <row r="9" spans="1:8">
      <c r="A9" s="90" t="s">
        <v>11</v>
      </c>
      <c r="B9" s="91">
        <v>94</v>
      </c>
      <c r="C9" s="91">
        <v>10</v>
      </c>
      <c r="D9" s="91">
        <f t="shared" si="0"/>
        <v>104</v>
      </c>
      <c r="E9" s="103">
        <v>7.1</v>
      </c>
      <c r="F9" s="44"/>
    </row>
    <row r="10" spans="1:8">
      <c r="A10" s="90" t="s">
        <v>12</v>
      </c>
      <c r="B10" s="91">
        <v>7</v>
      </c>
      <c r="C10" s="91">
        <v>0</v>
      </c>
      <c r="D10" s="91">
        <f t="shared" si="0"/>
        <v>7</v>
      </c>
      <c r="E10" s="103">
        <v>8.1999999999999993</v>
      </c>
      <c r="F10" s="44"/>
    </row>
    <row r="11" spans="1:8" s="55" customFormat="1" ht="15.75" thickBot="1">
      <c r="A11" s="285" t="s">
        <v>14</v>
      </c>
      <c r="B11" s="286">
        <v>238</v>
      </c>
      <c r="C11" s="286">
        <v>131</v>
      </c>
      <c r="D11" s="286">
        <f>SUM(D5:D10)</f>
        <v>369</v>
      </c>
      <c r="E11" s="249">
        <v>4.9000000000000004</v>
      </c>
    </row>
    <row r="12" spans="1:8">
      <c r="A12" s="694" t="s">
        <v>968</v>
      </c>
      <c r="B12" s="694"/>
      <c r="C12" s="149"/>
      <c r="F12" s="44"/>
    </row>
    <row r="14" spans="1:8">
      <c r="G14" s="55"/>
      <c r="H14" s="55"/>
    </row>
    <row r="16" spans="1:8">
      <c r="G16" s="148"/>
      <c r="H16" s="148"/>
    </row>
    <row r="24" spans="7:8">
      <c r="G24" s="55"/>
      <c r="H24" s="55"/>
    </row>
  </sheetData>
  <mergeCells count="3">
    <mergeCell ref="B3:C3"/>
    <mergeCell ref="A12:B12"/>
    <mergeCell ref="A1:E1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zoomScaleNormal="100" workbookViewId="0">
      <selection activeCell="A10" sqref="A10"/>
    </sheetView>
  </sheetViews>
  <sheetFormatPr defaultColWidth="8.85546875" defaultRowHeight="15"/>
  <cols>
    <col min="1" max="1" width="22.7109375" style="44" customWidth="1"/>
    <col min="2" max="10" width="9.140625" style="44"/>
    <col min="11" max="16384" width="8.85546875" style="44"/>
  </cols>
  <sheetData>
    <row r="1" spans="1:7" s="55" customFormat="1">
      <c r="A1" s="523" t="s">
        <v>100</v>
      </c>
      <c r="B1" s="523"/>
      <c r="C1" s="523"/>
      <c r="D1" s="523"/>
      <c r="E1" s="523"/>
      <c r="F1" s="523"/>
      <c r="G1" s="523"/>
    </row>
    <row r="2" spans="1:7">
      <c r="A2" s="55"/>
      <c r="B2" s="115"/>
      <c r="C2" s="115"/>
      <c r="D2" s="115"/>
      <c r="E2" s="115"/>
      <c r="F2" s="115"/>
      <c r="G2" s="115"/>
    </row>
    <row r="3" spans="1:7">
      <c r="A3" s="263"/>
      <c r="B3" s="262" t="s">
        <v>7</v>
      </c>
      <c r="C3" s="262" t="s">
        <v>8</v>
      </c>
      <c r="D3" s="262" t="s">
        <v>9</v>
      </c>
      <c r="E3" s="262" t="s">
        <v>10</v>
      </c>
      <c r="F3" s="262" t="s">
        <v>11</v>
      </c>
      <c r="G3" s="262" t="s">
        <v>54</v>
      </c>
    </row>
    <row r="4" spans="1:7">
      <c r="A4" s="305" t="s">
        <v>49</v>
      </c>
      <c r="B4" s="45">
        <v>0</v>
      </c>
      <c r="C4" s="45"/>
      <c r="D4" s="45">
        <v>0</v>
      </c>
      <c r="E4" s="45">
        <v>0</v>
      </c>
      <c r="F4" s="45">
        <v>0</v>
      </c>
      <c r="G4" s="45">
        <v>0</v>
      </c>
    </row>
    <row r="5" spans="1:7">
      <c r="A5" s="305" t="s">
        <v>50</v>
      </c>
      <c r="B5" s="45">
        <v>0</v>
      </c>
      <c r="C5" s="45"/>
      <c r="D5" s="45">
        <v>0</v>
      </c>
      <c r="E5" s="45">
        <v>0</v>
      </c>
      <c r="F5" s="45">
        <v>0</v>
      </c>
      <c r="G5" s="45">
        <v>0</v>
      </c>
    </row>
    <row r="6" spans="1:7">
      <c r="A6" s="305" t="s">
        <v>51</v>
      </c>
      <c r="B6" s="45">
        <v>0</v>
      </c>
      <c r="C6" s="45"/>
      <c r="D6" s="45">
        <v>6</v>
      </c>
      <c r="E6" s="45">
        <v>13</v>
      </c>
      <c r="F6" s="45">
        <v>0</v>
      </c>
      <c r="G6" s="45">
        <v>0</v>
      </c>
    </row>
    <row r="7" spans="1:7">
      <c r="A7" s="305" t="s">
        <v>53</v>
      </c>
      <c r="B7" s="45">
        <v>0</v>
      </c>
      <c r="C7" s="45"/>
      <c r="D7" s="45">
        <v>5</v>
      </c>
      <c r="E7" s="45">
        <v>6</v>
      </c>
      <c r="F7" s="45">
        <v>0</v>
      </c>
      <c r="G7" s="45">
        <v>0</v>
      </c>
    </row>
    <row r="8" spans="1:7">
      <c r="A8" s="305" t="s">
        <v>52</v>
      </c>
      <c r="B8" s="45">
        <v>0</v>
      </c>
      <c r="C8" s="45"/>
      <c r="D8" s="45">
        <v>0</v>
      </c>
      <c r="E8" s="45">
        <v>2</v>
      </c>
      <c r="F8" s="45">
        <v>0</v>
      </c>
      <c r="G8" s="45">
        <v>0</v>
      </c>
    </row>
    <row r="10" spans="1:7">
      <c r="A10" s="491"/>
    </row>
  </sheetData>
  <mergeCells count="1">
    <mergeCell ref="A1:G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8"/>
  <sheetViews>
    <sheetView zoomScaleNormal="100" workbookViewId="0">
      <selection sqref="A1:XFD9"/>
    </sheetView>
  </sheetViews>
  <sheetFormatPr defaultColWidth="8.85546875" defaultRowHeight="15"/>
  <cols>
    <col min="2" max="2" width="3.85546875" bestFit="1" customWidth="1"/>
    <col min="3" max="7" width="9.85546875" bestFit="1" customWidth="1"/>
  </cols>
  <sheetData>
    <row r="4" spans="1:7">
      <c r="A4" s="685" t="s">
        <v>1019</v>
      </c>
      <c r="B4" s="685"/>
      <c r="C4" s="685"/>
      <c r="D4" s="685"/>
      <c r="E4" s="685"/>
      <c r="F4" s="685"/>
      <c r="G4" s="258"/>
    </row>
    <row r="5" spans="1:7" ht="15.75" thickBot="1"/>
    <row r="6" spans="1:7" ht="15.75" thickBot="1">
      <c r="A6" s="695"/>
      <c r="B6" s="696"/>
      <c r="C6" s="281" t="s">
        <v>105</v>
      </c>
      <c r="D6" s="282" t="s">
        <v>104</v>
      </c>
      <c r="E6" s="282" t="s">
        <v>103</v>
      </c>
      <c r="F6" s="282" t="s">
        <v>95</v>
      </c>
      <c r="G6" s="283" t="s">
        <v>102</v>
      </c>
    </row>
    <row r="7" spans="1:7">
      <c r="A7" s="618" t="s">
        <v>108</v>
      </c>
      <c r="B7" s="33" t="s">
        <v>96</v>
      </c>
      <c r="C7" s="35">
        <v>55</v>
      </c>
      <c r="D7" s="36">
        <v>48</v>
      </c>
      <c r="E7" s="36">
        <v>42</v>
      </c>
      <c r="F7" s="36">
        <v>38</v>
      </c>
      <c r="G7" s="37">
        <v>40</v>
      </c>
    </row>
    <row r="8" spans="1:7">
      <c r="A8" s="619"/>
      <c r="B8" s="34" t="s">
        <v>935</v>
      </c>
      <c r="C8" s="19">
        <v>341</v>
      </c>
      <c r="D8" s="1">
        <v>373</v>
      </c>
      <c r="E8" s="1">
        <v>405</v>
      </c>
      <c r="F8" s="1">
        <v>407</v>
      </c>
      <c r="G8" s="20">
        <v>410</v>
      </c>
    </row>
    <row r="9" spans="1:7" ht="15.75" thickBot="1">
      <c r="A9" s="619"/>
      <c r="B9" s="34" t="s">
        <v>936</v>
      </c>
      <c r="C9" s="19">
        <v>0</v>
      </c>
      <c r="D9" s="1">
        <v>11</v>
      </c>
      <c r="E9" s="1">
        <v>9</v>
      </c>
      <c r="F9" s="1">
        <v>25</v>
      </c>
      <c r="G9" s="20">
        <v>21</v>
      </c>
    </row>
    <row r="10" spans="1:7">
      <c r="A10" s="442" t="s">
        <v>109</v>
      </c>
      <c r="B10" s="33" t="s">
        <v>96</v>
      </c>
      <c r="C10" s="35">
        <v>134</v>
      </c>
      <c r="D10" s="36">
        <v>134</v>
      </c>
      <c r="E10" s="36">
        <v>127</v>
      </c>
      <c r="F10" s="36">
        <v>133</v>
      </c>
      <c r="G10" s="37">
        <v>111</v>
      </c>
    </row>
    <row r="11" spans="1:7" ht="15.75" thickBot="1">
      <c r="A11" s="443"/>
      <c r="B11" s="34" t="s">
        <v>936</v>
      </c>
      <c r="C11" s="19">
        <v>134</v>
      </c>
      <c r="D11" s="1">
        <v>139</v>
      </c>
      <c r="E11" s="1">
        <v>129</v>
      </c>
      <c r="F11" s="1">
        <v>117</v>
      </c>
      <c r="G11" s="20">
        <v>116</v>
      </c>
    </row>
    <row r="12" spans="1:7">
      <c r="A12" s="442" t="s">
        <v>110</v>
      </c>
      <c r="B12" s="33" t="s">
        <v>96</v>
      </c>
      <c r="C12" s="35">
        <v>109</v>
      </c>
      <c r="D12" s="36">
        <v>86</v>
      </c>
      <c r="E12" s="36">
        <v>112</v>
      </c>
      <c r="F12" s="36">
        <v>125</v>
      </c>
      <c r="G12" s="37">
        <v>122</v>
      </c>
    </row>
    <row r="13" spans="1:7" ht="15.75" thickBot="1">
      <c r="A13" s="443"/>
      <c r="B13" s="34" t="s">
        <v>936</v>
      </c>
      <c r="C13" s="19">
        <v>141</v>
      </c>
      <c r="D13" s="1">
        <v>123</v>
      </c>
      <c r="E13" s="1">
        <v>112</v>
      </c>
      <c r="F13" s="1">
        <v>98</v>
      </c>
      <c r="G13" s="20">
        <v>90</v>
      </c>
    </row>
    <row r="14" spans="1:7">
      <c r="A14" s="442" t="s">
        <v>107</v>
      </c>
      <c r="B14" s="33" t="s">
        <v>96</v>
      </c>
      <c r="C14" s="35">
        <v>119</v>
      </c>
      <c r="D14" s="36">
        <v>101</v>
      </c>
      <c r="E14" s="36">
        <v>93</v>
      </c>
      <c r="F14" s="36">
        <v>112</v>
      </c>
      <c r="G14" s="37">
        <v>91</v>
      </c>
    </row>
    <row r="15" spans="1:7" ht="15.75" thickBot="1">
      <c r="A15" s="443"/>
      <c r="B15" s="34" t="s">
        <v>936</v>
      </c>
      <c r="C15" s="19">
        <v>73</v>
      </c>
      <c r="D15" s="1">
        <v>93</v>
      </c>
      <c r="E15" s="1">
        <v>84</v>
      </c>
      <c r="F15" s="1">
        <v>71</v>
      </c>
      <c r="G15" s="20">
        <v>66</v>
      </c>
    </row>
    <row r="16" spans="1:7">
      <c r="A16" s="442" t="s">
        <v>106</v>
      </c>
      <c r="B16" s="33" t="s">
        <v>96</v>
      </c>
      <c r="C16" s="35">
        <v>197</v>
      </c>
      <c r="D16" s="36">
        <v>145</v>
      </c>
      <c r="E16" s="36">
        <v>147</v>
      </c>
      <c r="F16" s="36">
        <v>186</v>
      </c>
      <c r="G16" s="37">
        <v>191</v>
      </c>
    </row>
    <row r="17" spans="1:7" ht="15.75" thickBot="1">
      <c r="A17" s="443"/>
      <c r="B17" s="34" t="s">
        <v>936</v>
      </c>
      <c r="C17" s="19">
        <v>194</v>
      </c>
      <c r="D17" s="1">
        <v>186</v>
      </c>
      <c r="E17" s="1">
        <v>166</v>
      </c>
      <c r="F17" s="1">
        <v>129</v>
      </c>
      <c r="G17" s="20">
        <v>128</v>
      </c>
    </row>
    <row r="18" spans="1:7" ht="15.75" thickBot="1">
      <c r="A18" s="294" t="s">
        <v>12</v>
      </c>
      <c r="B18" s="31" t="s">
        <v>96</v>
      </c>
      <c r="C18" s="25">
        <v>17</v>
      </c>
      <c r="D18" s="26">
        <v>14</v>
      </c>
      <c r="E18" s="26">
        <v>20</v>
      </c>
      <c r="F18" s="26">
        <v>8</v>
      </c>
      <c r="G18" s="27">
        <v>16</v>
      </c>
    </row>
  </sheetData>
  <mergeCells count="3">
    <mergeCell ref="A4:F4"/>
    <mergeCell ref="A6:B6"/>
    <mergeCell ref="A7:A9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zoomScaleNormal="100" workbookViewId="0">
      <selection activeCell="A47" sqref="A47:H56"/>
    </sheetView>
  </sheetViews>
  <sheetFormatPr defaultColWidth="8.85546875" defaultRowHeight="15"/>
  <cols>
    <col min="1" max="1" width="27.7109375" style="44" customWidth="1"/>
    <col min="2" max="11" width="8.85546875" style="44"/>
    <col min="12" max="12" width="31.42578125" style="44" customWidth="1"/>
    <col min="13" max="13" width="10.7109375" style="44" customWidth="1"/>
    <col min="14" max="14" width="11.85546875" style="44" customWidth="1"/>
    <col min="15" max="16" width="11.7109375" style="44" customWidth="1"/>
    <col min="17" max="17" width="11.85546875" style="44" customWidth="1"/>
    <col min="18" max="16384" width="8.85546875" style="44"/>
  </cols>
  <sheetData>
    <row r="1" spans="1:17">
      <c r="A1" s="44" t="s">
        <v>979</v>
      </c>
    </row>
    <row r="3" spans="1:17" ht="15.75" thickBot="1">
      <c r="A3" s="697" t="s">
        <v>31</v>
      </c>
      <c r="B3" s="712"/>
      <c r="C3" s="712"/>
      <c r="D3" s="712"/>
      <c r="E3" s="712"/>
      <c r="F3" s="712"/>
      <c r="G3" s="712"/>
      <c r="H3" s="712"/>
      <c r="I3" s="712"/>
      <c r="J3" s="712"/>
    </row>
    <row r="4" spans="1:17" ht="15.75" thickBot="1">
      <c r="A4" s="701" t="s">
        <v>32</v>
      </c>
      <c r="B4" s="698" t="s">
        <v>33</v>
      </c>
      <c r="C4" s="699"/>
      <c r="D4" s="699"/>
      <c r="E4" s="699"/>
      <c r="F4" s="699"/>
      <c r="G4" s="699"/>
      <c r="H4" s="699"/>
      <c r="I4" s="699"/>
      <c r="J4" s="592" t="s">
        <v>14</v>
      </c>
    </row>
    <row r="5" spans="1:17" ht="15.75" thickBot="1">
      <c r="A5" s="702"/>
      <c r="B5" s="392" t="s">
        <v>7</v>
      </c>
      <c r="C5" s="392" t="s">
        <v>8</v>
      </c>
      <c r="D5" s="392" t="s">
        <v>9</v>
      </c>
      <c r="E5" s="392" t="s">
        <v>10</v>
      </c>
      <c r="F5" s="392" t="s">
        <v>11</v>
      </c>
      <c r="G5" s="393" t="s">
        <v>12</v>
      </c>
      <c r="H5" s="394" t="s">
        <v>34</v>
      </c>
      <c r="I5" s="394" t="s">
        <v>35</v>
      </c>
      <c r="J5" s="593"/>
      <c r="L5" s="701" t="s">
        <v>32</v>
      </c>
      <c r="M5" s="698" t="s">
        <v>48</v>
      </c>
      <c r="N5" s="699"/>
      <c r="O5" s="699"/>
      <c r="P5" s="699"/>
      <c r="Q5" s="700"/>
    </row>
    <row r="6" spans="1:17" ht="16.5" thickTop="1" thickBot="1">
      <c r="A6" s="150" t="s">
        <v>36</v>
      </c>
      <c r="B6" s="121">
        <v>44</v>
      </c>
      <c r="C6" s="121">
        <v>30</v>
      </c>
      <c r="D6" s="122">
        <v>7</v>
      </c>
      <c r="E6" s="121">
        <v>2</v>
      </c>
      <c r="F6" s="123">
        <v>21</v>
      </c>
      <c r="G6" s="124">
        <v>1</v>
      </c>
      <c r="H6" s="125">
        <v>1</v>
      </c>
      <c r="I6" s="126">
        <v>2</v>
      </c>
      <c r="J6" s="406">
        <f t="shared" ref="J6:J11" si="0">SUM(B6:I6)</f>
        <v>108</v>
      </c>
      <c r="L6" s="702"/>
      <c r="M6" s="392">
        <v>2021</v>
      </c>
      <c r="N6" s="392">
        <v>2020</v>
      </c>
      <c r="O6" s="392">
        <v>2019</v>
      </c>
      <c r="P6" s="392">
        <v>2018</v>
      </c>
      <c r="Q6" s="392">
        <v>2017</v>
      </c>
    </row>
    <row r="7" spans="1:17" ht="15.75" thickBot="1">
      <c r="A7" s="150" t="s">
        <v>37</v>
      </c>
      <c r="B7" s="121">
        <v>55</v>
      </c>
      <c r="C7" s="121">
        <v>52</v>
      </c>
      <c r="D7" s="122">
        <v>20</v>
      </c>
      <c r="E7" s="121">
        <v>11</v>
      </c>
      <c r="F7" s="123">
        <v>37</v>
      </c>
      <c r="G7" s="124">
        <v>4</v>
      </c>
      <c r="H7" s="125">
        <v>0</v>
      </c>
      <c r="I7" s="126">
        <v>0</v>
      </c>
      <c r="J7" s="406">
        <f t="shared" si="0"/>
        <v>179</v>
      </c>
      <c r="L7" s="150" t="s">
        <v>36</v>
      </c>
      <c r="M7" s="121">
        <f t="shared" ref="M7:M13" si="1">J6</f>
        <v>108</v>
      </c>
      <c r="N7" s="121">
        <v>105</v>
      </c>
      <c r="O7" s="122">
        <v>108</v>
      </c>
      <c r="P7" s="121">
        <v>105</v>
      </c>
      <c r="Q7" s="123">
        <v>105</v>
      </c>
    </row>
    <row r="8" spans="1:17" ht="15.75" thickBot="1">
      <c r="A8" s="150" t="s">
        <v>38</v>
      </c>
      <c r="B8" s="121">
        <v>198</v>
      </c>
      <c r="C8" s="121">
        <v>60</v>
      </c>
      <c r="D8" s="122">
        <v>22</v>
      </c>
      <c r="E8" s="121">
        <v>18</v>
      </c>
      <c r="F8" s="123">
        <v>49</v>
      </c>
      <c r="G8" s="124">
        <v>6</v>
      </c>
      <c r="H8" s="125">
        <v>0</v>
      </c>
      <c r="I8" s="126">
        <v>0</v>
      </c>
      <c r="J8" s="406">
        <f t="shared" si="0"/>
        <v>353</v>
      </c>
      <c r="L8" s="150" t="s">
        <v>37</v>
      </c>
      <c r="M8" s="121">
        <f t="shared" si="1"/>
        <v>179</v>
      </c>
      <c r="N8" s="121">
        <v>157</v>
      </c>
      <c r="O8" s="122">
        <v>153</v>
      </c>
      <c r="P8" s="121">
        <v>152</v>
      </c>
      <c r="Q8" s="123">
        <v>146</v>
      </c>
    </row>
    <row r="9" spans="1:17" ht="15.75" thickBot="1">
      <c r="A9" s="150" t="s">
        <v>39</v>
      </c>
      <c r="B9" s="121">
        <v>9</v>
      </c>
      <c r="C9" s="121">
        <v>3</v>
      </c>
      <c r="D9" s="122">
        <v>1</v>
      </c>
      <c r="E9" s="121"/>
      <c r="F9" s="123"/>
      <c r="G9" s="124"/>
      <c r="H9" s="125"/>
      <c r="I9" s="126"/>
      <c r="J9" s="406">
        <f t="shared" si="0"/>
        <v>13</v>
      </c>
      <c r="L9" s="150" t="s">
        <v>38</v>
      </c>
      <c r="M9" s="121">
        <f t="shared" si="1"/>
        <v>353</v>
      </c>
      <c r="N9" s="121">
        <v>391</v>
      </c>
      <c r="O9" s="122">
        <v>392</v>
      </c>
      <c r="P9" s="121">
        <v>370</v>
      </c>
      <c r="Q9" s="123">
        <v>357</v>
      </c>
    </row>
    <row r="10" spans="1:17" ht="15.75" thickBot="1">
      <c r="A10" s="150" t="s">
        <v>40</v>
      </c>
      <c r="B10" s="121">
        <v>69</v>
      </c>
      <c r="C10" s="121">
        <v>0</v>
      </c>
      <c r="D10" s="122">
        <v>3</v>
      </c>
      <c r="E10" s="121">
        <v>0</v>
      </c>
      <c r="F10" s="123">
        <v>5</v>
      </c>
      <c r="G10" s="124">
        <v>1</v>
      </c>
      <c r="H10" s="125">
        <v>0</v>
      </c>
      <c r="I10" s="126">
        <v>0</v>
      </c>
      <c r="J10" s="406">
        <f t="shared" si="0"/>
        <v>78</v>
      </c>
      <c r="L10" s="150" t="s">
        <v>39</v>
      </c>
      <c r="M10" s="121">
        <f t="shared" si="1"/>
        <v>13</v>
      </c>
      <c r="N10" s="121">
        <v>12</v>
      </c>
      <c r="O10" s="122">
        <v>18</v>
      </c>
      <c r="P10" s="121">
        <v>23</v>
      </c>
      <c r="Q10" s="123">
        <v>29</v>
      </c>
    </row>
    <row r="11" spans="1:17" ht="15.75" thickBot="1">
      <c r="A11" s="151" t="s">
        <v>41</v>
      </c>
      <c r="B11" s="128">
        <v>18</v>
      </c>
      <c r="C11" s="128">
        <v>1</v>
      </c>
      <c r="D11" s="129">
        <v>0</v>
      </c>
      <c r="E11" s="128">
        <v>0</v>
      </c>
      <c r="F11" s="130">
        <v>11</v>
      </c>
      <c r="G11" s="131">
        <v>2</v>
      </c>
      <c r="H11" s="125">
        <v>0</v>
      </c>
      <c r="I11" s="126">
        <v>0</v>
      </c>
      <c r="J11" s="406">
        <f t="shared" si="0"/>
        <v>32</v>
      </c>
      <c r="L11" s="150" t="s">
        <v>40</v>
      </c>
      <c r="M11" s="121">
        <f t="shared" si="1"/>
        <v>78</v>
      </c>
      <c r="N11" s="121">
        <v>122</v>
      </c>
      <c r="O11" s="122">
        <v>109</v>
      </c>
      <c r="P11" s="121">
        <v>102</v>
      </c>
      <c r="Q11" s="123">
        <v>98</v>
      </c>
    </row>
    <row r="12" spans="1:17" ht="15.75" thickBot="1">
      <c r="A12" s="152" t="s">
        <v>2</v>
      </c>
      <c r="B12" s="153">
        <f>SUM(B6:B11)</f>
        <v>393</v>
      </c>
      <c r="C12" s="153">
        <f t="shared" ref="C12:I12" si="2">SUM(C6:C11)</f>
        <v>146</v>
      </c>
      <c r="D12" s="153">
        <f t="shared" si="2"/>
        <v>53</v>
      </c>
      <c r="E12" s="153">
        <f t="shared" si="2"/>
        <v>31</v>
      </c>
      <c r="F12" s="153">
        <f t="shared" si="2"/>
        <v>123</v>
      </c>
      <c r="G12" s="153">
        <f t="shared" si="2"/>
        <v>14</v>
      </c>
      <c r="H12" s="153">
        <f t="shared" si="2"/>
        <v>1</v>
      </c>
      <c r="I12" s="153">
        <f t="shared" si="2"/>
        <v>2</v>
      </c>
      <c r="J12" s="391">
        <f>SUM(J6:J11)</f>
        <v>763</v>
      </c>
      <c r="L12" s="151" t="s">
        <v>41</v>
      </c>
      <c r="M12" s="128">
        <f t="shared" si="1"/>
        <v>32</v>
      </c>
      <c r="N12" s="128">
        <v>15</v>
      </c>
      <c r="O12" s="129">
        <v>19</v>
      </c>
      <c r="P12" s="128">
        <v>19</v>
      </c>
      <c r="Q12" s="130">
        <v>18</v>
      </c>
    </row>
    <row r="13" spans="1:17" ht="15.75" thickBot="1">
      <c r="L13" s="390" t="s">
        <v>2</v>
      </c>
      <c r="M13" s="391">
        <f t="shared" si="1"/>
        <v>763</v>
      </c>
      <c r="N13" s="391">
        <v>802</v>
      </c>
      <c r="O13" s="391">
        <v>799</v>
      </c>
      <c r="P13" s="391">
        <v>771</v>
      </c>
      <c r="Q13" s="391">
        <v>753</v>
      </c>
    </row>
    <row r="14" spans="1:17" ht="15.75" thickBot="1">
      <c r="A14" s="697" t="s">
        <v>42</v>
      </c>
      <c r="B14" s="712"/>
      <c r="C14" s="712"/>
      <c r="D14" s="712"/>
      <c r="E14" s="712"/>
      <c r="F14" s="712"/>
      <c r="G14" s="712"/>
      <c r="H14" s="712"/>
      <c r="I14" s="712"/>
      <c r="J14" s="712"/>
    </row>
    <row r="15" spans="1:17" ht="15.75" thickBot="1">
      <c r="A15" s="701" t="s">
        <v>32</v>
      </c>
      <c r="B15" s="698" t="s">
        <v>33</v>
      </c>
      <c r="C15" s="699"/>
      <c r="D15" s="699"/>
      <c r="E15" s="699"/>
      <c r="F15" s="699"/>
      <c r="G15" s="699"/>
      <c r="H15" s="699"/>
      <c r="I15" s="699"/>
      <c r="J15" s="592" t="s">
        <v>14</v>
      </c>
      <c r="L15" s="154" t="s">
        <v>928</v>
      </c>
    </row>
    <row r="16" spans="1:17" ht="15.75" thickBot="1">
      <c r="A16" s="702"/>
      <c r="B16" s="392" t="s">
        <v>7</v>
      </c>
      <c r="C16" s="392" t="s">
        <v>8</v>
      </c>
      <c r="D16" s="392" t="s">
        <v>9</v>
      </c>
      <c r="E16" s="392" t="s">
        <v>10</v>
      </c>
      <c r="F16" s="392" t="s">
        <v>11</v>
      </c>
      <c r="G16" s="393" t="s">
        <v>12</v>
      </c>
      <c r="H16" s="394" t="s">
        <v>34</v>
      </c>
      <c r="I16" s="394" t="s">
        <v>35</v>
      </c>
      <c r="J16" s="593"/>
    </row>
    <row r="17" spans="1:10" ht="16.5" thickTop="1" thickBot="1">
      <c r="A17" s="150" t="s">
        <v>36</v>
      </c>
      <c r="B17" s="121">
        <v>48</v>
      </c>
      <c r="C17" s="121">
        <v>30</v>
      </c>
      <c r="D17" s="122">
        <v>7</v>
      </c>
      <c r="E17" s="121">
        <v>2</v>
      </c>
      <c r="F17" s="123">
        <v>14</v>
      </c>
      <c r="G17" s="124">
        <v>1</v>
      </c>
      <c r="H17" s="125">
        <v>1</v>
      </c>
      <c r="I17" s="126">
        <v>2</v>
      </c>
      <c r="J17" s="406">
        <f>SUM(B17:I17)</f>
        <v>105</v>
      </c>
    </row>
    <row r="18" spans="1:10" ht="15.75" thickBot="1">
      <c r="A18" s="150" t="s">
        <v>37</v>
      </c>
      <c r="B18" s="121">
        <v>47</v>
      </c>
      <c r="C18" s="121">
        <v>50</v>
      </c>
      <c r="D18" s="122">
        <v>19</v>
      </c>
      <c r="E18" s="121">
        <v>11</v>
      </c>
      <c r="F18" s="123">
        <v>28</v>
      </c>
      <c r="G18" s="124">
        <v>2</v>
      </c>
      <c r="H18" s="125">
        <v>0</v>
      </c>
      <c r="I18" s="126">
        <v>0</v>
      </c>
      <c r="J18" s="406">
        <f t="shared" ref="J18:J22" si="3">SUM(B18:I18)</f>
        <v>157</v>
      </c>
    </row>
    <row r="19" spans="1:10" ht="15.75" thickBot="1">
      <c r="A19" s="150" t="s">
        <v>38</v>
      </c>
      <c r="B19" s="121">
        <v>218</v>
      </c>
      <c r="C19" s="121">
        <v>65</v>
      </c>
      <c r="D19" s="122">
        <v>20</v>
      </c>
      <c r="E19" s="121">
        <v>17</v>
      </c>
      <c r="F19" s="123">
        <v>64</v>
      </c>
      <c r="G19" s="124">
        <v>7</v>
      </c>
      <c r="H19" s="125">
        <v>0</v>
      </c>
      <c r="I19" s="126">
        <v>0</v>
      </c>
      <c r="J19" s="406">
        <f t="shared" si="3"/>
        <v>391</v>
      </c>
    </row>
    <row r="20" spans="1:10" ht="15.75" thickBot="1">
      <c r="A20" s="150" t="s">
        <v>43</v>
      </c>
      <c r="B20" s="121">
        <v>11</v>
      </c>
      <c r="C20" s="121">
        <v>0</v>
      </c>
      <c r="D20" s="122">
        <v>1</v>
      </c>
      <c r="E20" s="121">
        <v>0</v>
      </c>
      <c r="F20" s="123">
        <v>0</v>
      </c>
      <c r="G20" s="124">
        <v>0</v>
      </c>
      <c r="H20" s="125">
        <v>0</v>
      </c>
      <c r="I20" s="126">
        <v>0</v>
      </c>
      <c r="J20" s="406">
        <f t="shared" si="3"/>
        <v>12</v>
      </c>
    </row>
    <row r="21" spans="1:10" ht="15.75" thickBot="1">
      <c r="A21" s="150" t="s">
        <v>40</v>
      </c>
      <c r="B21" s="121">
        <v>112</v>
      </c>
      <c r="C21" s="121">
        <v>0</v>
      </c>
      <c r="D21" s="122">
        <v>3</v>
      </c>
      <c r="E21" s="121">
        <v>0</v>
      </c>
      <c r="F21" s="123">
        <v>6</v>
      </c>
      <c r="G21" s="124">
        <v>1</v>
      </c>
      <c r="H21" s="125">
        <v>0</v>
      </c>
      <c r="I21" s="126">
        <v>0</v>
      </c>
      <c r="J21" s="406">
        <f t="shared" si="3"/>
        <v>122</v>
      </c>
    </row>
    <row r="22" spans="1:10" ht="15.75" thickBot="1">
      <c r="A22" s="151" t="s">
        <v>41</v>
      </c>
      <c r="B22" s="128">
        <v>2</v>
      </c>
      <c r="C22" s="128">
        <v>1</v>
      </c>
      <c r="D22" s="129">
        <v>0</v>
      </c>
      <c r="E22" s="128">
        <v>0</v>
      </c>
      <c r="F22" s="130">
        <v>10</v>
      </c>
      <c r="G22" s="131">
        <v>2</v>
      </c>
      <c r="H22" s="125">
        <v>0</v>
      </c>
      <c r="I22" s="126">
        <v>0</v>
      </c>
      <c r="J22" s="406">
        <f t="shared" si="3"/>
        <v>15</v>
      </c>
    </row>
    <row r="23" spans="1:10" ht="15.75" thickBot="1">
      <c r="A23" s="152" t="s">
        <v>2</v>
      </c>
      <c r="B23" s="153">
        <f>SUM(B17:B22)</f>
        <v>438</v>
      </c>
      <c r="C23" s="153">
        <f t="shared" ref="C23:I23" si="4">SUM(C17:C22)</f>
        <v>146</v>
      </c>
      <c r="D23" s="153">
        <f t="shared" si="4"/>
        <v>50</v>
      </c>
      <c r="E23" s="153">
        <f t="shared" si="4"/>
        <v>30</v>
      </c>
      <c r="F23" s="153">
        <f t="shared" si="4"/>
        <v>122</v>
      </c>
      <c r="G23" s="153">
        <f t="shared" si="4"/>
        <v>13</v>
      </c>
      <c r="H23" s="153">
        <f t="shared" si="4"/>
        <v>1</v>
      </c>
      <c r="I23" s="153">
        <f t="shared" si="4"/>
        <v>2</v>
      </c>
      <c r="J23" s="391">
        <f>SUM(J17:J22)</f>
        <v>802</v>
      </c>
    </row>
    <row r="24" spans="1:10">
      <c r="A24" s="154"/>
      <c r="B24" s="155"/>
      <c r="C24" s="155"/>
      <c r="D24" s="155"/>
      <c r="E24" s="155"/>
      <c r="F24" s="155"/>
      <c r="G24" s="155"/>
      <c r="H24" s="155"/>
      <c r="I24" s="155"/>
      <c r="J24" s="155"/>
    </row>
    <row r="25" spans="1:10" ht="15.75" customHeight="1" thickBot="1">
      <c r="A25" s="697" t="s">
        <v>44</v>
      </c>
      <c r="B25" s="712"/>
      <c r="C25" s="712"/>
      <c r="D25" s="712"/>
      <c r="E25" s="712"/>
      <c r="F25" s="712"/>
      <c r="G25" s="712"/>
      <c r="H25" s="712"/>
      <c r="I25" s="712"/>
      <c r="J25" s="712"/>
    </row>
    <row r="26" spans="1:10" ht="15.75" thickBot="1">
      <c r="A26" s="395" t="s">
        <v>32</v>
      </c>
      <c r="B26" s="710" t="s">
        <v>33</v>
      </c>
      <c r="C26" s="699"/>
      <c r="D26" s="699"/>
      <c r="E26" s="699"/>
      <c r="F26" s="699"/>
      <c r="G26" s="699"/>
      <c r="H26" s="699"/>
      <c r="I26" s="700"/>
      <c r="J26" s="592" t="s">
        <v>14</v>
      </c>
    </row>
    <row r="27" spans="1:10" ht="15.75" thickBot="1">
      <c r="A27" s="396"/>
      <c r="B27" s="397" t="s">
        <v>7</v>
      </c>
      <c r="C27" s="398" t="s">
        <v>8</v>
      </c>
      <c r="D27" s="397" t="s">
        <v>9</v>
      </c>
      <c r="E27" s="398" t="s">
        <v>10</v>
      </c>
      <c r="F27" s="397" t="s">
        <v>11</v>
      </c>
      <c r="G27" s="398" t="s">
        <v>12</v>
      </c>
      <c r="H27" s="399" t="s">
        <v>34</v>
      </c>
      <c r="I27" s="399" t="s">
        <v>35</v>
      </c>
      <c r="J27" s="711"/>
    </row>
    <row r="28" spans="1:10" ht="15.75" thickBot="1">
      <c r="A28" s="156" t="s">
        <v>36</v>
      </c>
      <c r="B28" s="126">
        <v>47</v>
      </c>
      <c r="C28" s="157">
        <v>32</v>
      </c>
      <c r="D28" s="158">
        <v>6</v>
      </c>
      <c r="E28" s="157">
        <v>2</v>
      </c>
      <c r="F28" s="159">
        <v>17</v>
      </c>
      <c r="G28" s="157">
        <v>1</v>
      </c>
      <c r="H28" s="159">
        <v>1</v>
      </c>
      <c r="I28" s="157">
        <v>2</v>
      </c>
      <c r="J28" s="391">
        <v>108</v>
      </c>
    </row>
    <row r="29" spans="1:10" ht="15.75" thickBot="1">
      <c r="A29" s="156" t="s">
        <v>37</v>
      </c>
      <c r="B29" s="124">
        <v>43</v>
      </c>
      <c r="C29" s="160">
        <v>50</v>
      </c>
      <c r="D29" s="161">
        <v>22</v>
      </c>
      <c r="E29" s="160">
        <v>10</v>
      </c>
      <c r="F29" s="162">
        <v>26</v>
      </c>
      <c r="G29" s="160">
        <v>2</v>
      </c>
      <c r="H29" s="162">
        <v>0</v>
      </c>
      <c r="I29" s="160">
        <v>0</v>
      </c>
      <c r="J29" s="404">
        <v>153</v>
      </c>
    </row>
    <row r="30" spans="1:10" ht="15.75" thickBot="1">
      <c r="A30" s="156" t="s">
        <v>38</v>
      </c>
      <c r="B30" s="124">
        <v>216</v>
      </c>
      <c r="C30" s="160">
        <v>61</v>
      </c>
      <c r="D30" s="161">
        <v>19</v>
      </c>
      <c r="E30" s="160">
        <v>19</v>
      </c>
      <c r="F30" s="162">
        <v>70</v>
      </c>
      <c r="G30" s="160">
        <v>7</v>
      </c>
      <c r="H30" s="162">
        <v>0</v>
      </c>
      <c r="I30" s="160">
        <v>0</v>
      </c>
      <c r="J30" s="404">
        <v>392</v>
      </c>
    </row>
    <row r="31" spans="1:10" ht="15.75" thickBot="1">
      <c r="A31" s="156" t="s">
        <v>43</v>
      </c>
      <c r="B31" s="124">
        <v>15</v>
      </c>
      <c r="C31" s="160">
        <v>0</v>
      </c>
      <c r="D31" s="161">
        <v>2</v>
      </c>
      <c r="E31" s="160">
        <v>0</v>
      </c>
      <c r="F31" s="162">
        <v>1</v>
      </c>
      <c r="G31" s="160">
        <v>0</v>
      </c>
      <c r="H31" s="162">
        <v>0</v>
      </c>
      <c r="I31" s="160">
        <v>0</v>
      </c>
      <c r="J31" s="404">
        <v>18</v>
      </c>
    </row>
    <row r="32" spans="1:10" ht="15.75" thickBot="1">
      <c r="A32" s="156" t="s">
        <v>40</v>
      </c>
      <c r="B32" s="124">
        <v>107</v>
      </c>
      <c r="C32" s="160">
        <v>0</v>
      </c>
      <c r="D32" s="161">
        <v>2</v>
      </c>
      <c r="E32" s="160">
        <v>0</v>
      </c>
      <c r="F32" s="162"/>
      <c r="G32" s="160">
        <v>0</v>
      </c>
      <c r="H32" s="162">
        <v>0</v>
      </c>
      <c r="I32" s="160">
        <v>0</v>
      </c>
      <c r="J32" s="404">
        <v>109</v>
      </c>
    </row>
    <row r="33" spans="1:10" ht="15.75" thickBot="1">
      <c r="A33" s="163" t="s">
        <v>41</v>
      </c>
      <c r="B33" s="124">
        <v>2</v>
      </c>
      <c r="C33" s="160">
        <v>1</v>
      </c>
      <c r="D33" s="161">
        <v>0</v>
      </c>
      <c r="E33" s="160">
        <v>0</v>
      </c>
      <c r="F33" s="162">
        <v>14</v>
      </c>
      <c r="G33" s="160">
        <v>2</v>
      </c>
      <c r="H33" s="162">
        <v>0</v>
      </c>
      <c r="I33" s="160">
        <v>0</v>
      </c>
      <c r="J33" s="404">
        <v>19</v>
      </c>
    </row>
    <row r="34" spans="1:10" ht="15.75" thickBot="1">
      <c r="A34" s="271" t="s">
        <v>2</v>
      </c>
      <c r="B34" s="402">
        <v>430</v>
      </c>
      <c r="C34" s="403">
        <v>144</v>
      </c>
      <c r="D34" s="402">
        <v>51</v>
      </c>
      <c r="E34" s="403">
        <v>31</v>
      </c>
      <c r="F34" s="402">
        <v>128</v>
      </c>
      <c r="G34" s="403">
        <v>12</v>
      </c>
      <c r="H34" s="402">
        <v>1</v>
      </c>
      <c r="I34" s="403">
        <v>2</v>
      </c>
      <c r="J34" s="404">
        <v>799</v>
      </c>
    </row>
    <row r="36" spans="1:10" ht="15.75" customHeight="1" thickBot="1">
      <c r="A36" s="697" t="s">
        <v>46</v>
      </c>
      <c r="B36" s="697"/>
      <c r="C36" s="697"/>
      <c r="D36" s="697"/>
      <c r="E36" s="697"/>
      <c r="F36" s="697"/>
      <c r="G36" s="697"/>
      <c r="H36" s="492"/>
      <c r="I36" s="493"/>
      <c r="J36" s="493"/>
    </row>
    <row r="37" spans="1:10" ht="15.75" thickBot="1">
      <c r="A37" s="701" t="s">
        <v>32</v>
      </c>
      <c r="B37" s="703" t="s">
        <v>33</v>
      </c>
      <c r="C37" s="704"/>
      <c r="D37" s="704"/>
      <c r="E37" s="704"/>
      <c r="F37" s="704"/>
      <c r="G37" s="705"/>
      <c r="H37" s="713" t="s">
        <v>14</v>
      </c>
    </row>
    <row r="38" spans="1:10" ht="16.5" thickTop="1" thickBot="1">
      <c r="A38" s="702"/>
      <c r="B38" s="392" t="s">
        <v>7</v>
      </c>
      <c r="C38" s="401" t="s">
        <v>8</v>
      </c>
      <c r="D38" s="401" t="s">
        <v>9</v>
      </c>
      <c r="E38" s="401" t="s">
        <v>10</v>
      </c>
      <c r="F38" s="401" t="s">
        <v>11</v>
      </c>
      <c r="G38" s="400" t="s">
        <v>12</v>
      </c>
      <c r="H38" s="714"/>
    </row>
    <row r="39" spans="1:10" ht="16.5" thickTop="1" thickBot="1">
      <c r="A39" s="164" t="s">
        <v>36</v>
      </c>
      <c r="B39" s="121">
        <v>50</v>
      </c>
      <c r="C39" s="121">
        <v>32</v>
      </c>
      <c r="D39" s="121">
        <v>6</v>
      </c>
      <c r="E39" s="121">
        <v>2</v>
      </c>
      <c r="F39" s="121">
        <v>14</v>
      </c>
      <c r="G39" s="165">
        <v>1</v>
      </c>
      <c r="H39" s="404">
        <v>105</v>
      </c>
    </row>
    <row r="40" spans="1:10" ht="15.75" thickBot="1">
      <c r="A40" s="164" t="s">
        <v>37</v>
      </c>
      <c r="B40" s="121">
        <v>42</v>
      </c>
      <c r="C40" s="121">
        <v>51</v>
      </c>
      <c r="D40" s="121">
        <v>21</v>
      </c>
      <c r="E40" s="121">
        <v>10</v>
      </c>
      <c r="F40" s="121">
        <v>26</v>
      </c>
      <c r="G40" s="165">
        <v>2</v>
      </c>
      <c r="H40" s="404">
        <v>152</v>
      </c>
    </row>
    <row r="41" spans="1:10" ht="15.75" thickBot="1">
      <c r="A41" s="164" t="s">
        <v>38</v>
      </c>
      <c r="B41" s="121">
        <v>194</v>
      </c>
      <c r="C41" s="121">
        <v>61</v>
      </c>
      <c r="D41" s="121">
        <v>22</v>
      </c>
      <c r="E41" s="121">
        <v>17</v>
      </c>
      <c r="F41" s="121">
        <v>68</v>
      </c>
      <c r="G41" s="165">
        <v>8</v>
      </c>
      <c r="H41" s="404">
        <v>370</v>
      </c>
    </row>
    <row r="42" spans="1:10" ht="15.75" thickBot="1">
      <c r="A42" s="164" t="s">
        <v>43</v>
      </c>
      <c r="B42" s="121">
        <v>15</v>
      </c>
      <c r="C42" s="121">
        <v>5</v>
      </c>
      <c r="D42" s="121">
        <v>2</v>
      </c>
      <c r="E42" s="121">
        <v>0</v>
      </c>
      <c r="F42" s="121">
        <v>1</v>
      </c>
      <c r="G42" s="165">
        <v>0</v>
      </c>
      <c r="H42" s="404">
        <v>23</v>
      </c>
    </row>
    <row r="43" spans="1:10" ht="15.75" thickBot="1">
      <c r="A43" s="164" t="s">
        <v>40</v>
      </c>
      <c r="B43" s="121">
        <v>96</v>
      </c>
      <c r="C43" s="121">
        <v>3</v>
      </c>
      <c r="D43" s="121">
        <v>1</v>
      </c>
      <c r="E43" s="121">
        <v>0</v>
      </c>
      <c r="F43" s="121">
        <v>2</v>
      </c>
      <c r="G43" s="165">
        <v>0</v>
      </c>
      <c r="H43" s="404">
        <v>102</v>
      </c>
    </row>
    <row r="44" spans="1:10" ht="15.75" thickBot="1">
      <c r="A44" s="167" t="s">
        <v>41</v>
      </c>
      <c r="B44" s="168">
        <v>3</v>
      </c>
      <c r="C44" s="168">
        <v>1</v>
      </c>
      <c r="D44" s="168" t="s">
        <v>45</v>
      </c>
      <c r="E44" s="168">
        <v>0</v>
      </c>
      <c r="F44" s="168">
        <v>14</v>
      </c>
      <c r="G44" s="169">
        <v>1</v>
      </c>
      <c r="H44" s="405">
        <v>19</v>
      </c>
    </row>
    <row r="45" spans="1:10" ht="16.5" thickTop="1" thickBot="1">
      <c r="A45" s="167" t="s">
        <v>2</v>
      </c>
      <c r="B45" s="170">
        <v>400</v>
      </c>
      <c r="C45" s="170">
        <v>153</v>
      </c>
      <c r="D45" s="170">
        <v>52</v>
      </c>
      <c r="E45" s="170">
        <v>29</v>
      </c>
      <c r="F45" s="170">
        <v>125</v>
      </c>
      <c r="G45" s="171">
        <v>12</v>
      </c>
      <c r="H45" s="405">
        <v>771</v>
      </c>
    </row>
    <row r="46" spans="1:10" ht="15.75" thickTop="1"/>
    <row r="47" spans="1:10" ht="15.75" thickBot="1">
      <c r="A47" s="708" t="s">
        <v>47</v>
      </c>
      <c r="B47" s="709"/>
      <c r="C47" s="709"/>
      <c r="D47" s="709"/>
      <c r="E47" s="709"/>
      <c r="F47" s="709"/>
      <c r="G47" s="709"/>
      <c r="H47" s="709"/>
    </row>
    <row r="48" spans="1:10" ht="15.75" thickBot="1">
      <c r="A48" s="701" t="s">
        <v>32</v>
      </c>
      <c r="B48" s="703" t="s">
        <v>33</v>
      </c>
      <c r="C48" s="704"/>
      <c r="D48" s="704"/>
      <c r="E48" s="704"/>
      <c r="F48" s="704"/>
      <c r="G48" s="705"/>
      <c r="H48" s="706" t="s">
        <v>14</v>
      </c>
    </row>
    <row r="49" spans="1:8" ht="16.5" thickTop="1" thickBot="1">
      <c r="A49" s="702"/>
      <c r="B49" s="392" t="s">
        <v>7</v>
      </c>
      <c r="C49" s="401" t="s">
        <v>8</v>
      </c>
      <c r="D49" s="401" t="s">
        <v>9</v>
      </c>
      <c r="E49" s="401" t="s">
        <v>10</v>
      </c>
      <c r="F49" s="401" t="s">
        <v>11</v>
      </c>
      <c r="G49" s="400" t="s">
        <v>12</v>
      </c>
      <c r="H49" s="707"/>
    </row>
    <row r="50" spans="1:8" ht="16.5" thickTop="1" thickBot="1">
      <c r="A50" s="164" t="s">
        <v>36</v>
      </c>
      <c r="B50" s="121">
        <v>50</v>
      </c>
      <c r="C50" s="121">
        <v>33</v>
      </c>
      <c r="D50" s="121">
        <v>6</v>
      </c>
      <c r="E50" s="121">
        <v>2</v>
      </c>
      <c r="F50" s="121">
        <v>13</v>
      </c>
      <c r="G50" s="165">
        <v>1</v>
      </c>
      <c r="H50" s="166">
        <v>105</v>
      </c>
    </row>
    <row r="51" spans="1:8" ht="15.75" thickBot="1">
      <c r="A51" s="164" t="s">
        <v>37</v>
      </c>
      <c r="B51" s="121">
        <v>37</v>
      </c>
      <c r="C51" s="121">
        <v>52</v>
      </c>
      <c r="D51" s="121">
        <v>20</v>
      </c>
      <c r="E51" s="121">
        <v>8</v>
      </c>
      <c r="F51" s="121">
        <v>27</v>
      </c>
      <c r="G51" s="165">
        <v>2</v>
      </c>
      <c r="H51" s="166">
        <v>146</v>
      </c>
    </row>
    <row r="52" spans="1:8" ht="15.75" thickBot="1">
      <c r="A52" s="164" t="s">
        <v>38</v>
      </c>
      <c r="B52" s="121">
        <v>182</v>
      </c>
      <c r="C52" s="121">
        <v>57</v>
      </c>
      <c r="D52" s="121">
        <v>23</v>
      </c>
      <c r="E52" s="121">
        <v>18</v>
      </c>
      <c r="F52" s="121">
        <v>68</v>
      </c>
      <c r="G52" s="165">
        <v>9</v>
      </c>
      <c r="H52" s="166">
        <v>357</v>
      </c>
    </row>
    <row r="53" spans="1:8" ht="15.75" thickBot="1">
      <c r="A53" s="164" t="s">
        <v>43</v>
      </c>
      <c r="B53" s="121">
        <v>19</v>
      </c>
      <c r="C53" s="121">
        <v>5</v>
      </c>
      <c r="D53" s="121">
        <v>3</v>
      </c>
      <c r="E53" s="121">
        <v>0</v>
      </c>
      <c r="F53" s="121">
        <v>2</v>
      </c>
      <c r="G53" s="165">
        <v>0</v>
      </c>
      <c r="H53" s="166">
        <v>29</v>
      </c>
    </row>
    <row r="54" spans="1:8" ht="15.75" thickBot="1">
      <c r="A54" s="164" t="s">
        <v>40</v>
      </c>
      <c r="B54" s="121">
        <v>90</v>
      </c>
      <c r="C54" s="121">
        <v>3</v>
      </c>
      <c r="D54" s="121">
        <v>1</v>
      </c>
      <c r="E54" s="121">
        <v>0</v>
      </c>
      <c r="F54" s="121">
        <v>3</v>
      </c>
      <c r="G54" s="165">
        <v>1</v>
      </c>
      <c r="H54" s="166">
        <v>98</v>
      </c>
    </row>
    <row r="55" spans="1:8" ht="15.75" thickBot="1">
      <c r="A55" s="167" t="s">
        <v>41</v>
      </c>
      <c r="B55" s="168">
        <v>3</v>
      </c>
      <c r="C55" s="168">
        <v>1</v>
      </c>
      <c r="D55" s="168" t="s">
        <v>45</v>
      </c>
      <c r="E55" s="168">
        <v>0</v>
      </c>
      <c r="F55" s="168">
        <v>12</v>
      </c>
      <c r="G55" s="169">
        <v>2</v>
      </c>
      <c r="H55" s="170">
        <v>18</v>
      </c>
    </row>
    <row r="56" spans="1:8" ht="16.5" thickTop="1" thickBot="1">
      <c r="A56" s="167" t="s">
        <v>2</v>
      </c>
      <c r="B56" s="170">
        <v>381</v>
      </c>
      <c r="C56" s="170">
        <v>151</v>
      </c>
      <c r="D56" s="170">
        <v>53</v>
      </c>
      <c r="E56" s="170">
        <v>28</v>
      </c>
      <c r="F56" s="170">
        <v>125</v>
      </c>
      <c r="G56" s="171">
        <v>15</v>
      </c>
      <c r="H56" s="170">
        <v>753</v>
      </c>
    </row>
    <row r="57" spans="1:8" ht="15.75" thickTop="1"/>
  </sheetData>
  <mergeCells count="21">
    <mergeCell ref="A3:J3"/>
    <mergeCell ref="A4:A5"/>
    <mergeCell ref="B4:I4"/>
    <mergeCell ref="J4:J5"/>
    <mergeCell ref="A14:J14"/>
    <mergeCell ref="A36:G36"/>
    <mergeCell ref="M5:Q5"/>
    <mergeCell ref="A48:A49"/>
    <mergeCell ref="B48:G48"/>
    <mergeCell ref="H48:H49"/>
    <mergeCell ref="A47:H47"/>
    <mergeCell ref="L5:L6"/>
    <mergeCell ref="B26:I26"/>
    <mergeCell ref="J26:J27"/>
    <mergeCell ref="A25:J25"/>
    <mergeCell ref="A37:A38"/>
    <mergeCell ref="B37:G37"/>
    <mergeCell ref="H37:H38"/>
    <mergeCell ref="A15:A16"/>
    <mergeCell ref="B15:I15"/>
    <mergeCell ref="J15:J1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workbookViewId="0">
      <selection activeCell="A14" sqref="A14:B14"/>
    </sheetView>
  </sheetViews>
  <sheetFormatPr defaultColWidth="12.42578125" defaultRowHeight="15"/>
  <cols>
    <col min="1" max="16384" width="12.42578125" style="44"/>
  </cols>
  <sheetData>
    <row r="1" spans="1:7" s="55" customFormat="1">
      <c r="A1" s="523" t="s">
        <v>71</v>
      </c>
      <c r="B1" s="523"/>
      <c r="C1" s="523"/>
      <c r="D1" s="523"/>
      <c r="E1" s="523"/>
      <c r="F1" s="523"/>
      <c r="G1" s="523"/>
    </row>
    <row r="2" spans="1:7" ht="15.75" thickBot="1">
      <c r="A2" s="717" t="s">
        <v>72</v>
      </c>
      <c r="B2" s="717"/>
      <c r="C2" s="717"/>
      <c r="D2" s="717"/>
      <c r="E2" s="717"/>
      <c r="F2" s="717"/>
      <c r="G2" s="717"/>
    </row>
    <row r="3" spans="1:7" ht="15.75" customHeight="1" thickBot="1">
      <c r="A3" s="718" t="s">
        <v>56</v>
      </c>
      <c r="B3" s="719"/>
      <c r="C3" s="719"/>
      <c r="D3" s="719"/>
      <c r="E3" s="719"/>
      <c r="F3" s="719"/>
      <c r="G3" s="720"/>
    </row>
    <row r="4" spans="1:7" ht="75.75" thickBot="1">
      <c r="A4" s="280"/>
      <c r="B4" s="274" t="s">
        <v>63</v>
      </c>
      <c r="C4" s="274" t="s">
        <v>64</v>
      </c>
      <c r="D4" s="274" t="s">
        <v>65</v>
      </c>
      <c r="E4" s="274" t="s">
        <v>66</v>
      </c>
      <c r="F4" s="274" t="s">
        <v>67</v>
      </c>
      <c r="G4" s="272" t="s">
        <v>68</v>
      </c>
    </row>
    <row r="5" spans="1:7" ht="15.75" thickBot="1">
      <c r="A5" s="279" t="s">
        <v>7</v>
      </c>
      <c r="B5" s="58">
        <v>0</v>
      </c>
      <c r="C5" s="58">
        <v>30</v>
      </c>
      <c r="D5" s="58">
        <v>31</v>
      </c>
      <c r="E5" s="58">
        <v>20</v>
      </c>
      <c r="F5" s="58">
        <v>0</v>
      </c>
      <c r="G5" s="173">
        <f>SUM(B5:F5)</f>
        <v>81</v>
      </c>
    </row>
    <row r="6" spans="1:7" ht="15.75" thickBot="1">
      <c r="A6" s="279" t="s">
        <v>8</v>
      </c>
      <c r="B6" s="58">
        <v>2</v>
      </c>
      <c r="C6" s="58">
        <v>22</v>
      </c>
      <c r="D6" s="58">
        <v>38</v>
      </c>
      <c r="E6" s="58">
        <v>9</v>
      </c>
      <c r="F6" s="58">
        <v>0</v>
      </c>
      <c r="G6" s="173">
        <f t="shared" ref="G6:G12" si="0">SUM(B6:F6)</f>
        <v>71</v>
      </c>
    </row>
    <row r="7" spans="1:7" ht="15.75" thickBot="1">
      <c r="A7" s="279" t="s">
        <v>69</v>
      </c>
      <c r="B7" s="58">
        <v>1</v>
      </c>
      <c r="C7" s="58">
        <v>0</v>
      </c>
      <c r="D7" s="58">
        <v>11</v>
      </c>
      <c r="E7" s="58">
        <v>0</v>
      </c>
      <c r="F7" s="58">
        <v>0</v>
      </c>
      <c r="G7" s="173">
        <f t="shared" si="0"/>
        <v>12</v>
      </c>
    </row>
    <row r="8" spans="1:7" ht="15.75" thickBot="1">
      <c r="A8" s="279" t="s">
        <v>10</v>
      </c>
      <c r="B8" s="58">
        <v>0</v>
      </c>
      <c r="C8" s="58">
        <v>1</v>
      </c>
      <c r="D8" s="58">
        <v>0</v>
      </c>
      <c r="E8" s="58">
        <v>0</v>
      </c>
      <c r="F8" s="58">
        <v>0</v>
      </c>
      <c r="G8" s="173">
        <f t="shared" si="0"/>
        <v>1</v>
      </c>
    </row>
    <row r="9" spans="1:7" ht="15.75" thickBot="1">
      <c r="A9" s="279" t="s">
        <v>11</v>
      </c>
      <c r="B9" s="58">
        <v>0</v>
      </c>
      <c r="C9" s="58">
        <v>0</v>
      </c>
      <c r="D9" s="58">
        <v>1</v>
      </c>
      <c r="E9" s="58">
        <v>0</v>
      </c>
      <c r="F9" s="58">
        <v>0</v>
      </c>
      <c r="G9" s="173">
        <f t="shared" si="0"/>
        <v>1</v>
      </c>
    </row>
    <row r="10" spans="1:7" ht="15.75" thickBot="1">
      <c r="A10" s="279" t="s">
        <v>34</v>
      </c>
      <c r="B10" s="58">
        <v>0</v>
      </c>
      <c r="C10" s="58">
        <v>0</v>
      </c>
      <c r="D10" s="58">
        <v>0</v>
      </c>
      <c r="E10" s="58">
        <v>0</v>
      </c>
      <c r="F10" s="58">
        <v>0</v>
      </c>
      <c r="G10" s="173">
        <f t="shared" si="0"/>
        <v>0</v>
      </c>
    </row>
    <row r="11" spans="1:7" ht="15.75" thickBot="1">
      <c r="A11" s="279" t="s">
        <v>12</v>
      </c>
      <c r="B11" s="58">
        <v>0</v>
      </c>
      <c r="C11" s="58">
        <v>0</v>
      </c>
      <c r="D11" s="58">
        <v>0</v>
      </c>
      <c r="E11" s="58">
        <v>0</v>
      </c>
      <c r="F11" s="58">
        <v>0</v>
      </c>
      <c r="G11" s="173">
        <f t="shared" si="0"/>
        <v>0</v>
      </c>
    </row>
    <row r="12" spans="1:7" ht="15.75" thickBot="1">
      <c r="A12" s="279" t="s">
        <v>35</v>
      </c>
      <c r="B12" s="58">
        <v>0</v>
      </c>
      <c r="C12" s="58">
        <v>4</v>
      </c>
      <c r="D12" s="58">
        <v>8</v>
      </c>
      <c r="E12" s="58">
        <v>1</v>
      </c>
      <c r="F12" s="58">
        <v>0</v>
      </c>
      <c r="G12" s="173">
        <f t="shared" si="0"/>
        <v>13</v>
      </c>
    </row>
    <row r="13" spans="1:7" ht="15.75" thickBot="1">
      <c r="A13" s="268" t="s">
        <v>70</v>
      </c>
      <c r="B13" s="269">
        <f t="shared" ref="B13:G13" si="1">SUM(B5:B12)</f>
        <v>3</v>
      </c>
      <c r="C13" s="269">
        <f t="shared" si="1"/>
        <v>57</v>
      </c>
      <c r="D13" s="269">
        <f t="shared" si="1"/>
        <v>89</v>
      </c>
      <c r="E13" s="269">
        <f t="shared" si="1"/>
        <v>30</v>
      </c>
      <c r="F13" s="269">
        <f t="shared" si="1"/>
        <v>0</v>
      </c>
      <c r="G13" s="269">
        <f t="shared" si="1"/>
        <v>179</v>
      </c>
    </row>
    <row r="14" spans="1:7">
      <c r="A14" s="715"/>
      <c r="B14" s="716"/>
    </row>
  </sheetData>
  <mergeCells count="4">
    <mergeCell ref="A14:B14"/>
    <mergeCell ref="A2:G2"/>
    <mergeCell ref="A3:G3"/>
    <mergeCell ref="A1:G1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zoomScaleNormal="100" workbookViewId="0">
      <selection activeCell="A16" sqref="A16:B16"/>
    </sheetView>
  </sheetViews>
  <sheetFormatPr defaultColWidth="8.85546875" defaultRowHeight="15"/>
  <cols>
    <col min="1" max="1" width="8.85546875" style="44"/>
    <col min="2" max="2" width="10.28515625" style="44" customWidth="1"/>
    <col min="3" max="4" width="8.85546875" style="44"/>
    <col min="5" max="5" width="10.42578125" style="44" customWidth="1"/>
    <col min="6" max="6" width="8.85546875" style="44"/>
    <col min="7" max="7" width="11.7109375" style="44" customWidth="1"/>
    <col min="8" max="8" width="12" style="44" customWidth="1"/>
    <col min="9" max="9" width="12.140625" style="44" customWidth="1"/>
    <col min="10" max="10" width="10.85546875" style="44" customWidth="1"/>
    <col min="11" max="11" width="11" style="44" customWidth="1"/>
    <col min="12" max="12" width="10.140625" style="44" customWidth="1"/>
    <col min="13" max="16384" width="8.85546875" style="44"/>
  </cols>
  <sheetData>
    <row r="1" spans="1:13">
      <c r="A1" s="523" t="s">
        <v>73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</row>
    <row r="2" spans="1:13">
      <c r="A2" s="494"/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</row>
    <row r="3" spans="1:13" ht="15.75" thickBot="1">
      <c r="A3" s="721" t="s">
        <v>72</v>
      </c>
      <c r="B3" s="721"/>
      <c r="C3" s="721"/>
      <c r="D3" s="721"/>
      <c r="E3" s="721"/>
      <c r="F3" s="721"/>
      <c r="G3" s="721"/>
      <c r="H3" s="721"/>
      <c r="I3" s="721"/>
      <c r="J3" s="721"/>
      <c r="K3" s="721"/>
      <c r="L3" s="721"/>
      <c r="M3" s="721"/>
    </row>
    <row r="4" spans="1:13" ht="15.75" thickBot="1">
      <c r="A4" s="276"/>
      <c r="B4" s="718" t="s">
        <v>55</v>
      </c>
      <c r="C4" s="719"/>
      <c r="D4" s="719"/>
      <c r="E4" s="720"/>
      <c r="F4" s="277"/>
      <c r="G4" s="718" t="s">
        <v>56</v>
      </c>
      <c r="H4" s="719"/>
      <c r="I4" s="719"/>
      <c r="J4" s="719"/>
      <c r="K4" s="720"/>
      <c r="L4" s="278"/>
      <c r="M4" s="232" t="s">
        <v>57</v>
      </c>
    </row>
    <row r="5" spans="1:13" ht="75.75" thickBot="1">
      <c r="A5" s="273"/>
      <c r="B5" s="274" t="s">
        <v>58</v>
      </c>
      <c r="C5" s="274" t="s">
        <v>59</v>
      </c>
      <c r="D5" s="274" t="s">
        <v>60</v>
      </c>
      <c r="E5" s="274" t="s">
        <v>61</v>
      </c>
      <c r="F5" s="274" t="s">
        <v>62</v>
      </c>
      <c r="G5" s="274" t="s">
        <v>63</v>
      </c>
      <c r="H5" s="274" t="s">
        <v>64</v>
      </c>
      <c r="I5" s="274" t="s">
        <v>65</v>
      </c>
      <c r="J5" s="274" t="s">
        <v>66</v>
      </c>
      <c r="K5" s="274" t="s">
        <v>67</v>
      </c>
      <c r="L5" s="275" t="s">
        <v>68</v>
      </c>
      <c r="M5" s="271" t="s">
        <v>14</v>
      </c>
    </row>
    <row r="6" spans="1:13" ht="15.75" thickBot="1">
      <c r="A6" s="172" t="s">
        <v>7</v>
      </c>
      <c r="B6" s="58">
        <v>44</v>
      </c>
      <c r="C6" s="58">
        <v>55</v>
      </c>
      <c r="D6" s="58">
        <v>226</v>
      </c>
      <c r="E6" s="58">
        <v>67</v>
      </c>
      <c r="F6" s="173">
        <f>SUM(B6:E6)</f>
        <v>392</v>
      </c>
      <c r="G6" s="58">
        <v>0</v>
      </c>
      <c r="H6" s="58">
        <v>30</v>
      </c>
      <c r="I6" s="58">
        <v>31</v>
      </c>
      <c r="J6" s="58">
        <v>20</v>
      </c>
      <c r="K6" s="58">
        <v>0</v>
      </c>
      <c r="L6" s="174">
        <f>SUM(G6:K6)</f>
        <v>81</v>
      </c>
      <c r="M6" s="175">
        <f>F6+L6</f>
        <v>473</v>
      </c>
    </row>
    <row r="7" spans="1:13" ht="15.75" thickBot="1">
      <c r="A7" s="172" t="s">
        <v>8</v>
      </c>
      <c r="B7" s="58">
        <v>30</v>
      </c>
      <c r="C7" s="58">
        <v>53</v>
      </c>
      <c r="D7" s="58">
        <v>61</v>
      </c>
      <c r="E7" s="58">
        <v>4</v>
      </c>
      <c r="F7" s="173">
        <f t="shared" ref="F7:F13" si="0">SUM(B7:E7)</f>
        <v>148</v>
      </c>
      <c r="G7" s="58">
        <v>2</v>
      </c>
      <c r="H7" s="58">
        <v>22</v>
      </c>
      <c r="I7" s="58">
        <v>38</v>
      </c>
      <c r="J7" s="58">
        <v>9</v>
      </c>
      <c r="K7" s="58">
        <v>0</v>
      </c>
      <c r="L7" s="174">
        <f t="shared" ref="L7:L13" si="1">SUM(G7:K7)</f>
        <v>71</v>
      </c>
      <c r="M7" s="175">
        <f t="shared" ref="M7:M13" si="2">F7+L7</f>
        <v>219</v>
      </c>
    </row>
    <row r="8" spans="1:13" ht="15.75" thickBot="1">
      <c r="A8" s="172" t="s">
        <v>69</v>
      </c>
      <c r="B8" s="58">
        <v>7</v>
      </c>
      <c r="C8" s="58">
        <v>20</v>
      </c>
      <c r="D8" s="58">
        <v>24</v>
      </c>
      <c r="E8" s="58">
        <v>3</v>
      </c>
      <c r="F8" s="173">
        <f t="shared" si="0"/>
        <v>54</v>
      </c>
      <c r="G8" s="58">
        <v>1</v>
      </c>
      <c r="H8" s="58">
        <v>0</v>
      </c>
      <c r="I8" s="58">
        <v>11</v>
      </c>
      <c r="J8" s="58">
        <v>0</v>
      </c>
      <c r="K8" s="58">
        <v>0</v>
      </c>
      <c r="L8" s="174">
        <f t="shared" si="1"/>
        <v>12</v>
      </c>
      <c r="M8" s="175">
        <f t="shared" si="2"/>
        <v>66</v>
      </c>
    </row>
    <row r="9" spans="1:13" ht="15.75" thickBot="1">
      <c r="A9" s="172" t="s">
        <v>10</v>
      </c>
      <c r="B9" s="58">
        <v>2</v>
      </c>
      <c r="C9" s="58">
        <v>12</v>
      </c>
      <c r="D9" s="58">
        <v>18</v>
      </c>
      <c r="E9" s="58">
        <v>0</v>
      </c>
      <c r="F9" s="173">
        <f t="shared" si="0"/>
        <v>32</v>
      </c>
      <c r="G9" s="58">
        <v>0</v>
      </c>
      <c r="H9" s="58">
        <v>1</v>
      </c>
      <c r="I9" s="58">
        <v>0</v>
      </c>
      <c r="J9" s="58">
        <v>0</v>
      </c>
      <c r="K9" s="58">
        <v>0</v>
      </c>
      <c r="L9" s="174">
        <f t="shared" si="1"/>
        <v>1</v>
      </c>
      <c r="M9" s="175">
        <f t="shared" si="2"/>
        <v>33</v>
      </c>
    </row>
    <row r="10" spans="1:13" ht="15.75" thickBot="1">
      <c r="A10" s="172" t="s">
        <v>11</v>
      </c>
      <c r="B10" s="58">
        <v>21</v>
      </c>
      <c r="C10" s="58">
        <v>37</v>
      </c>
      <c r="D10" s="58">
        <v>53</v>
      </c>
      <c r="E10" s="58">
        <v>1</v>
      </c>
      <c r="F10" s="173">
        <f t="shared" si="0"/>
        <v>112</v>
      </c>
      <c r="G10" s="58">
        <v>0</v>
      </c>
      <c r="H10" s="58">
        <v>0</v>
      </c>
      <c r="I10" s="58">
        <v>1</v>
      </c>
      <c r="J10" s="58">
        <v>0</v>
      </c>
      <c r="K10" s="58">
        <v>0</v>
      </c>
      <c r="L10" s="174">
        <f t="shared" si="1"/>
        <v>1</v>
      </c>
      <c r="M10" s="175">
        <f t="shared" si="2"/>
        <v>113</v>
      </c>
    </row>
    <row r="11" spans="1:13" ht="15.75" thickBot="1">
      <c r="A11" s="172" t="s">
        <v>34</v>
      </c>
      <c r="B11" s="58">
        <v>1</v>
      </c>
      <c r="C11" s="58">
        <v>0</v>
      </c>
      <c r="D11" s="58">
        <v>0</v>
      </c>
      <c r="E11" s="58">
        <v>0</v>
      </c>
      <c r="F11" s="173">
        <f t="shared" si="0"/>
        <v>1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174">
        <f t="shared" si="1"/>
        <v>0</v>
      </c>
      <c r="M11" s="175">
        <f t="shared" si="2"/>
        <v>1</v>
      </c>
    </row>
    <row r="12" spans="1:13" ht="15.75" thickBot="1">
      <c r="A12" s="172" t="s">
        <v>12</v>
      </c>
      <c r="B12" s="58">
        <v>1</v>
      </c>
      <c r="C12" s="58">
        <v>4</v>
      </c>
      <c r="D12" s="58">
        <v>6</v>
      </c>
      <c r="E12" s="58">
        <v>1</v>
      </c>
      <c r="F12" s="173">
        <f t="shared" si="0"/>
        <v>12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174">
        <f t="shared" si="1"/>
        <v>0</v>
      </c>
      <c r="M12" s="175">
        <f t="shared" si="2"/>
        <v>12</v>
      </c>
    </row>
    <row r="13" spans="1:13" ht="15.75" thickBot="1">
      <c r="A13" s="172" t="s">
        <v>35</v>
      </c>
      <c r="B13" s="58">
        <v>2</v>
      </c>
      <c r="C13" s="58">
        <v>0</v>
      </c>
      <c r="D13" s="58">
        <v>0</v>
      </c>
      <c r="E13" s="58">
        <v>0</v>
      </c>
      <c r="F13" s="173">
        <f t="shared" si="0"/>
        <v>2</v>
      </c>
      <c r="G13" s="58">
        <v>0</v>
      </c>
      <c r="H13" s="58">
        <v>4</v>
      </c>
      <c r="I13" s="58">
        <v>8</v>
      </c>
      <c r="J13" s="58">
        <v>1</v>
      </c>
      <c r="K13" s="58">
        <v>0</v>
      </c>
      <c r="L13" s="174">
        <f t="shared" si="1"/>
        <v>13</v>
      </c>
      <c r="M13" s="175">
        <f t="shared" si="2"/>
        <v>15</v>
      </c>
    </row>
    <row r="14" spans="1:13" ht="30.75" thickBot="1">
      <c r="A14" s="268" t="s">
        <v>70</v>
      </c>
      <c r="B14" s="269">
        <f>SUM(B6:B13)</f>
        <v>108</v>
      </c>
      <c r="C14" s="269">
        <f t="shared" ref="C14:M14" si="3">SUM(C6:C13)</f>
        <v>181</v>
      </c>
      <c r="D14" s="269">
        <f t="shared" si="3"/>
        <v>388</v>
      </c>
      <c r="E14" s="269">
        <f t="shared" si="3"/>
        <v>76</v>
      </c>
      <c r="F14" s="269">
        <f t="shared" si="3"/>
        <v>753</v>
      </c>
      <c r="G14" s="269">
        <f t="shared" si="3"/>
        <v>3</v>
      </c>
      <c r="H14" s="269">
        <f t="shared" si="3"/>
        <v>57</v>
      </c>
      <c r="I14" s="269">
        <f t="shared" si="3"/>
        <v>89</v>
      </c>
      <c r="J14" s="269">
        <f t="shared" si="3"/>
        <v>30</v>
      </c>
      <c r="K14" s="269">
        <f t="shared" si="3"/>
        <v>0</v>
      </c>
      <c r="L14" s="270">
        <f t="shared" si="3"/>
        <v>179</v>
      </c>
      <c r="M14" s="234">
        <f t="shared" si="3"/>
        <v>932</v>
      </c>
    </row>
    <row r="16" spans="1:13">
      <c r="A16" s="715"/>
      <c r="B16" s="716"/>
    </row>
  </sheetData>
  <mergeCells count="5">
    <mergeCell ref="B4:E4"/>
    <mergeCell ref="G4:K4"/>
    <mergeCell ref="A16:B16"/>
    <mergeCell ref="A1:M1"/>
    <mergeCell ref="A3:M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Normal="100" workbookViewId="0">
      <selection activeCell="A14" sqref="A14:B14"/>
    </sheetView>
  </sheetViews>
  <sheetFormatPr defaultColWidth="8.85546875" defaultRowHeight="15"/>
  <cols>
    <col min="2" max="2" width="10.5703125" customWidth="1"/>
    <col min="5" max="5" width="10.28515625" customWidth="1"/>
    <col min="6" max="6" width="11.42578125" customWidth="1"/>
    <col min="7" max="7" width="10.85546875" style="8" customWidth="1"/>
    <col min="8" max="8" width="11" customWidth="1"/>
  </cols>
  <sheetData>
    <row r="1" spans="1:8">
      <c r="A1" s="55" t="s">
        <v>74</v>
      </c>
      <c r="B1" s="55"/>
      <c r="C1" s="55"/>
      <c r="D1" s="55"/>
      <c r="E1" s="55"/>
      <c r="F1" s="55"/>
      <c r="G1" s="65"/>
      <c r="H1" s="44"/>
    </row>
    <row r="2" spans="1:8" ht="15.75" thickBot="1">
      <c r="A2" s="725" t="s">
        <v>72</v>
      </c>
      <c r="B2" s="725"/>
      <c r="C2" s="725"/>
      <c r="D2" s="725"/>
      <c r="E2" s="725"/>
      <c r="F2" s="725"/>
      <c r="G2" s="725"/>
      <c r="H2" s="725"/>
    </row>
    <row r="3" spans="1:8" ht="15.75" customHeight="1">
      <c r="A3" s="722" t="s">
        <v>55</v>
      </c>
      <c r="B3" s="723"/>
      <c r="C3" s="723"/>
      <c r="D3" s="723"/>
      <c r="E3" s="723"/>
      <c r="F3" s="723"/>
      <c r="G3" s="723"/>
      <c r="H3" s="724"/>
    </row>
    <row r="4" spans="1:8" ht="75">
      <c r="A4" s="264"/>
      <c r="B4" s="244" t="s">
        <v>58</v>
      </c>
      <c r="C4" s="244" t="s">
        <v>59</v>
      </c>
      <c r="D4" s="244" t="s">
        <v>60</v>
      </c>
      <c r="E4" s="244" t="s">
        <v>61</v>
      </c>
      <c r="F4" s="244" t="s">
        <v>62</v>
      </c>
      <c r="G4" s="244" t="s">
        <v>929</v>
      </c>
      <c r="H4" s="242" t="s">
        <v>75</v>
      </c>
    </row>
    <row r="5" spans="1:8">
      <c r="A5" s="176" t="s">
        <v>7</v>
      </c>
      <c r="B5" s="66">
        <v>44</v>
      </c>
      <c r="C5" s="66">
        <v>55</v>
      </c>
      <c r="D5" s="66">
        <v>226</v>
      </c>
      <c r="E5" s="66">
        <v>67</v>
      </c>
      <c r="F5" s="177">
        <f>SUM(B5:E5)</f>
        <v>392</v>
      </c>
      <c r="G5" s="147">
        <v>325</v>
      </c>
      <c r="H5" s="178">
        <v>89.9</v>
      </c>
    </row>
    <row r="6" spans="1:8">
      <c r="A6" s="176" t="s">
        <v>8</v>
      </c>
      <c r="B6" s="66">
        <v>30</v>
      </c>
      <c r="C6" s="66">
        <v>53</v>
      </c>
      <c r="D6" s="66">
        <v>61</v>
      </c>
      <c r="E6" s="66">
        <v>4</v>
      </c>
      <c r="F6" s="177">
        <f t="shared" ref="F6:F12" si="0">SUM(B6:E6)</f>
        <v>148</v>
      </c>
      <c r="G6" s="177">
        <v>144</v>
      </c>
      <c r="H6" s="178">
        <v>97.3</v>
      </c>
    </row>
    <row r="7" spans="1:8">
      <c r="A7" s="176" t="s">
        <v>69</v>
      </c>
      <c r="B7" s="66">
        <v>7</v>
      </c>
      <c r="C7" s="66">
        <v>20</v>
      </c>
      <c r="D7" s="66">
        <v>24</v>
      </c>
      <c r="E7" s="66">
        <v>3</v>
      </c>
      <c r="F7" s="177">
        <f t="shared" si="0"/>
        <v>54</v>
      </c>
      <c r="G7" s="177">
        <v>51</v>
      </c>
      <c r="H7" s="178">
        <v>94.4</v>
      </c>
    </row>
    <row r="8" spans="1:8">
      <c r="A8" s="176" t="s">
        <v>10</v>
      </c>
      <c r="B8" s="66">
        <v>2</v>
      </c>
      <c r="C8" s="66">
        <v>12</v>
      </c>
      <c r="D8" s="66">
        <v>18</v>
      </c>
      <c r="E8" s="66">
        <v>0</v>
      </c>
      <c r="F8" s="177">
        <f t="shared" si="0"/>
        <v>32</v>
      </c>
      <c r="G8" s="177">
        <v>32</v>
      </c>
      <c r="H8" s="178">
        <v>100</v>
      </c>
    </row>
    <row r="9" spans="1:8">
      <c r="A9" s="176" t="s">
        <v>11</v>
      </c>
      <c r="B9" s="66">
        <v>21</v>
      </c>
      <c r="C9" s="66">
        <v>37</v>
      </c>
      <c r="D9" s="66">
        <v>53</v>
      </c>
      <c r="E9" s="66">
        <v>1</v>
      </c>
      <c r="F9" s="177">
        <f t="shared" si="0"/>
        <v>112</v>
      </c>
      <c r="G9" s="177">
        <v>111</v>
      </c>
      <c r="H9" s="178">
        <v>99.1</v>
      </c>
    </row>
    <row r="10" spans="1:8">
      <c r="A10" s="176" t="s">
        <v>34</v>
      </c>
      <c r="B10" s="66">
        <v>1</v>
      </c>
      <c r="C10" s="66">
        <v>0</v>
      </c>
      <c r="D10" s="66">
        <v>0</v>
      </c>
      <c r="E10" s="66">
        <v>0</v>
      </c>
      <c r="F10" s="177">
        <f t="shared" si="0"/>
        <v>1</v>
      </c>
      <c r="G10" s="177">
        <v>1</v>
      </c>
      <c r="H10" s="178">
        <v>100</v>
      </c>
    </row>
    <row r="11" spans="1:8">
      <c r="A11" s="176" t="s">
        <v>12</v>
      </c>
      <c r="B11" s="66">
        <v>1</v>
      </c>
      <c r="C11" s="66">
        <v>4</v>
      </c>
      <c r="D11" s="66">
        <v>6</v>
      </c>
      <c r="E11" s="66">
        <v>1</v>
      </c>
      <c r="F11" s="177">
        <f t="shared" si="0"/>
        <v>12</v>
      </c>
      <c r="G11" s="177">
        <v>11</v>
      </c>
      <c r="H11" s="178">
        <v>91.6</v>
      </c>
    </row>
    <row r="12" spans="1:8" s="12" customFormat="1">
      <c r="A12" s="176" t="s">
        <v>35</v>
      </c>
      <c r="B12" s="66">
        <v>2</v>
      </c>
      <c r="C12" s="66">
        <v>0</v>
      </c>
      <c r="D12" s="66">
        <v>0</v>
      </c>
      <c r="E12" s="66">
        <v>0</v>
      </c>
      <c r="F12" s="177">
        <f t="shared" si="0"/>
        <v>2</v>
      </c>
      <c r="G12" s="177">
        <v>2</v>
      </c>
      <c r="H12" s="178">
        <v>100</v>
      </c>
    </row>
    <row r="13" spans="1:8" s="5" customFormat="1" ht="30.75" thickBot="1">
      <c r="A13" s="245" t="s">
        <v>70</v>
      </c>
      <c r="B13" s="265">
        <f>SUM(B5:B12)</f>
        <v>108</v>
      </c>
      <c r="C13" s="265">
        <f t="shared" ref="C13:F13" si="1">SUM(C5:C12)</f>
        <v>181</v>
      </c>
      <c r="D13" s="265">
        <f t="shared" si="1"/>
        <v>388</v>
      </c>
      <c r="E13" s="265">
        <f t="shared" si="1"/>
        <v>76</v>
      </c>
      <c r="F13" s="265">
        <f t="shared" si="1"/>
        <v>753</v>
      </c>
      <c r="G13" s="266">
        <f>SUM(G5:G12)</f>
        <v>677</v>
      </c>
      <c r="H13" s="267">
        <v>89.9</v>
      </c>
    </row>
    <row r="14" spans="1:8" ht="15" customHeight="1">
      <c r="A14" s="715"/>
      <c r="B14" s="715"/>
      <c r="C14" s="44"/>
      <c r="D14" s="44"/>
      <c r="E14" s="44"/>
      <c r="F14" s="44"/>
      <c r="G14" s="65"/>
      <c r="H14" s="44"/>
    </row>
  </sheetData>
  <mergeCells count="3">
    <mergeCell ref="A14:B14"/>
    <mergeCell ref="A3:H3"/>
    <mergeCell ref="A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zoomScaleNormal="100" workbookViewId="0">
      <selection activeCell="F19" sqref="A1:F19"/>
    </sheetView>
  </sheetViews>
  <sheetFormatPr defaultColWidth="8.85546875" defaultRowHeight="15"/>
  <cols>
    <col min="1" max="1" width="8.85546875" style="44"/>
    <col min="2" max="3" width="8.85546875" style="47"/>
    <col min="4" max="4" width="11.140625" style="47" customWidth="1"/>
    <col min="5" max="5" width="8.85546875" style="47"/>
    <col min="6" max="6" width="12.42578125" style="47" customWidth="1"/>
    <col min="7" max="16384" width="8.85546875" style="44"/>
  </cols>
  <sheetData>
    <row r="1" spans="1:7" ht="11.1" customHeight="1">
      <c r="A1" s="523" t="s">
        <v>19</v>
      </c>
      <c r="B1" s="524"/>
      <c r="C1" s="524"/>
      <c r="D1" s="524"/>
      <c r="E1" s="524"/>
      <c r="F1" s="524"/>
    </row>
    <row r="2" spans="1:7" ht="11.1" customHeight="1">
      <c r="A2" s="525" t="s">
        <v>0</v>
      </c>
      <c r="B2" s="525"/>
      <c r="C2" s="525"/>
      <c r="D2" s="525"/>
      <c r="E2" s="525"/>
      <c r="F2" s="525"/>
    </row>
    <row r="3" spans="1:7" ht="11.1" customHeight="1">
      <c r="A3" s="221" t="s">
        <v>989</v>
      </c>
      <c r="B3" s="220">
        <v>2021</v>
      </c>
      <c r="C3" s="220">
        <v>2020</v>
      </c>
      <c r="D3" s="220">
        <v>2019</v>
      </c>
      <c r="E3" s="220">
        <v>2018</v>
      </c>
      <c r="F3" s="220">
        <v>2017</v>
      </c>
    </row>
    <row r="4" spans="1:7" ht="11.1" customHeight="1">
      <c r="A4" s="45">
        <v>1</v>
      </c>
      <c r="B4" s="46">
        <v>94</v>
      </c>
      <c r="C4" s="46">
        <v>94</v>
      </c>
      <c r="D4" s="46">
        <v>89</v>
      </c>
      <c r="E4" s="46">
        <v>87</v>
      </c>
      <c r="F4" s="46">
        <v>88</v>
      </c>
    </row>
    <row r="5" spans="1:7" ht="11.1" customHeight="1">
      <c r="A5" s="45">
        <v>2</v>
      </c>
      <c r="B5" s="46">
        <v>57</v>
      </c>
      <c r="C5" s="46">
        <v>57</v>
      </c>
      <c r="D5" s="46">
        <v>56</v>
      </c>
      <c r="E5" s="46">
        <v>57</v>
      </c>
      <c r="F5" s="46">
        <v>57</v>
      </c>
    </row>
    <row r="6" spans="1:7" ht="11.1" customHeight="1">
      <c r="A6" s="45" t="s">
        <v>1</v>
      </c>
      <c r="B6" s="46">
        <v>5</v>
      </c>
      <c r="C6" s="46">
        <v>5</v>
      </c>
      <c r="D6" s="46">
        <v>5</v>
      </c>
      <c r="E6" s="46">
        <v>5</v>
      </c>
      <c r="F6" s="46">
        <v>4</v>
      </c>
    </row>
    <row r="7" spans="1:7" ht="11.1" customHeight="1">
      <c r="A7" s="45" t="s">
        <v>987</v>
      </c>
      <c r="B7" s="46">
        <f>SUM(B4:B6)</f>
        <v>156</v>
      </c>
      <c r="C7" s="46">
        <f>SUM(C4:C6)</f>
        <v>156</v>
      </c>
      <c r="D7" s="46">
        <f>SUM(D4:D6)</f>
        <v>150</v>
      </c>
      <c r="E7" s="46">
        <f>SUM(E4:E6)</f>
        <v>149</v>
      </c>
      <c r="F7" s="46">
        <f>SUM(F4:F6)</f>
        <v>149</v>
      </c>
    </row>
    <row r="8" spans="1:7" ht="11.1" customHeight="1" thickBot="1">
      <c r="A8" s="179"/>
      <c r="B8" s="180"/>
      <c r="C8" s="526" t="s">
        <v>870</v>
      </c>
      <c r="D8" s="527"/>
      <c r="E8" s="180"/>
      <c r="F8" s="180"/>
      <c r="G8" s="67"/>
    </row>
    <row r="9" spans="1:7" ht="11.1" customHeight="1">
      <c r="A9" s="219" t="s">
        <v>989</v>
      </c>
      <c r="B9" s="220">
        <v>2021</v>
      </c>
      <c r="C9" s="220">
        <v>2020</v>
      </c>
      <c r="D9" s="220">
        <v>2019</v>
      </c>
      <c r="E9" s="220">
        <v>2018</v>
      </c>
      <c r="F9" s="220">
        <v>2017</v>
      </c>
      <c r="G9" s="67"/>
    </row>
    <row r="10" spans="1:7" ht="11.1" customHeight="1">
      <c r="A10" s="182">
        <v>1</v>
      </c>
      <c r="B10" s="181">
        <v>8</v>
      </c>
      <c r="C10" s="181">
        <v>8</v>
      </c>
      <c r="D10" s="181">
        <v>8</v>
      </c>
      <c r="E10" s="181">
        <v>8</v>
      </c>
      <c r="F10" s="183">
        <v>8</v>
      </c>
      <c r="G10" s="67"/>
    </row>
    <row r="11" spans="1:7" ht="11.1" customHeight="1">
      <c r="A11" s="182">
        <v>2</v>
      </c>
      <c r="B11" s="181">
        <v>6</v>
      </c>
      <c r="C11" s="181">
        <v>6</v>
      </c>
      <c r="D11" s="181">
        <v>6</v>
      </c>
      <c r="E11" s="181">
        <v>7</v>
      </c>
      <c r="F11" s="183">
        <v>7</v>
      </c>
    </row>
    <row r="12" spans="1:7" ht="11.1" customHeight="1">
      <c r="A12" s="182" t="s">
        <v>1</v>
      </c>
      <c r="B12" s="181">
        <v>0</v>
      </c>
      <c r="C12" s="181">
        <v>0</v>
      </c>
      <c r="D12" s="181">
        <v>0</v>
      </c>
      <c r="E12" s="181">
        <v>0</v>
      </c>
      <c r="F12" s="183">
        <v>0</v>
      </c>
    </row>
    <row r="13" spans="1:7" ht="11.1" customHeight="1" thickBot="1">
      <c r="A13" s="184" t="s">
        <v>986</v>
      </c>
      <c r="B13" s="185">
        <f>SUM(B10:B12)</f>
        <v>14</v>
      </c>
      <c r="C13" s="185">
        <f>SUM(C10:C12)</f>
        <v>14</v>
      </c>
      <c r="D13" s="185">
        <f>SUM(D10:D12)</f>
        <v>14</v>
      </c>
      <c r="E13" s="185">
        <f>SUM(E10:E12)</f>
        <v>15</v>
      </c>
      <c r="F13" s="186">
        <f>SUM(F10:F12)</f>
        <v>15</v>
      </c>
    </row>
    <row r="14" spans="1:7" ht="11.1" customHeight="1" thickBot="1">
      <c r="A14" s="179"/>
      <c r="B14" s="180"/>
      <c r="C14" s="521" t="s">
        <v>988</v>
      </c>
      <c r="D14" s="522"/>
      <c r="E14" s="180"/>
      <c r="F14" s="180"/>
    </row>
    <row r="15" spans="1:7" ht="11.1" customHeight="1">
      <c r="A15" s="219" t="s">
        <v>989</v>
      </c>
      <c r="B15" s="220">
        <v>2021</v>
      </c>
      <c r="C15" s="220">
        <v>2020</v>
      </c>
      <c r="D15" s="220">
        <v>2019</v>
      </c>
      <c r="E15" s="220">
        <v>2018</v>
      </c>
      <c r="F15" s="220">
        <v>2017</v>
      </c>
    </row>
    <row r="16" spans="1:7" ht="11.1" customHeight="1">
      <c r="A16" s="182">
        <v>1</v>
      </c>
      <c r="B16" s="181">
        <f t="shared" ref="B16:F17" si="0">B4+B10</f>
        <v>102</v>
      </c>
      <c r="C16" s="181">
        <f t="shared" si="0"/>
        <v>102</v>
      </c>
      <c r="D16" s="181">
        <f t="shared" si="0"/>
        <v>97</v>
      </c>
      <c r="E16" s="181">
        <f t="shared" si="0"/>
        <v>95</v>
      </c>
      <c r="F16" s="183">
        <f t="shared" si="0"/>
        <v>96</v>
      </c>
    </row>
    <row r="17" spans="1:21" ht="11.1" customHeight="1">
      <c r="A17" s="182">
        <v>2</v>
      </c>
      <c r="B17" s="181">
        <f t="shared" si="0"/>
        <v>63</v>
      </c>
      <c r="C17" s="181">
        <f t="shared" si="0"/>
        <v>63</v>
      </c>
      <c r="D17" s="181">
        <f t="shared" si="0"/>
        <v>62</v>
      </c>
      <c r="E17" s="181">
        <f t="shared" si="0"/>
        <v>64</v>
      </c>
      <c r="F17" s="183">
        <f t="shared" si="0"/>
        <v>64</v>
      </c>
    </row>
    <row r="18" spans="1:21" ht="11.1" customHeight="1">
      <c r="A18" s="182" t="s">
        <v>1</v>
      </c>
      <c r="B18" s="181">
        <f>B6</f>
        <v>5</v>
      </c>
      <c r="C18" s="181">
        <f>D6</f>
        <v>5</v>
      </c>
      <c r="D18" s="181">
        <f>D6</f>
        <v>5</v>
      </c>
      <c r="E18" s="181">
        <f>E6</f>
        <v>5</v>
      </c>
      <c r="F18" s="183">
        <f>F6</f>
        <v>4</v>
      </c>
    </row>
    <row r="19" spans="1:21" ht="11.1" customHeight="1" thickBot="1">
      <c r="A19" s="222" t="s">
        <v>986</v>
      </c>
      <c r="B19" s="223">
        <f>B4+B5+B6+B10+B11</f>
        <v>170</v>
      </c>
      <c r="C19" s="223">
        <f>C4+C5+C6+C10+C11</f>
        <v>170</v>
      </c>
      <c r="D19" s="223">
        <f>D4+D5+D6+D10+D11</f>
        <v>164</v>
      </c>
      <c r="E19" s="223">
        <f>E4+E5+E6+E10+E11</f>
        <v>164</v>
      </c>
      <c r="F19" s="224">
        <f>F4+F5+F6+F10+F11</f>
        <v>164</v>
      </c>
    </row>
    <row r="20" spans="1:21">
      <c r="M20" s="67"/>
      <c r="N20" s="67"/>
      <c r="O20" s="67"/>
      <c r="P20" s="67"/>
      <c r="Q20" s="67"/>
      <c r="R20" s="67"/>
      <c r="S20" s="67"/>
      <c r="T20" s="67"/>
      <c r="U20" s="67"/>
    </row>
    <row r="21" spans="1:21">
      <c r="M21" s="67"/>
      <c r="N21" s="67"/>
      <c r="O21" s="67"/>
      <c r="P21" s="67"/>
      <c r="Q21" s="67"/>
      <c r="R21" s="67"/>
      <c r="S21" s="67"/>
      <c r="T21" s="67"/>
      <c r="U21" s="67"/>
    </row>
    <row r="22" spans="1:21">
      <c r="M22" s="67"/>
      <c r="N22" s="528"/>
      <c r="O22" s="529"/>
      <c r="P22" s="529"/>
      <c r="Q22" s="529"/>
      <c r="R22" s="529"/>
      <c r="S22" s="529"/>
      <c r="T22" s="67"/>
      <c r="U22" s="67"/>
    </row>
    <row r="23" spans="1:21">
      <c r="M23" s="67"/>
      <c r="N23" s="520"/>
      <c r="O23" s="520"/>
      <c r="P23" s="520"/>
      <c r="Q23" s="520"/>
      <c r="R23" s="520"/>
      <c r="S23" s="520"/>
      <c r="T23" s="67"/>
      <c r="U23" s="67"/>
    </row>
    <row r="24" spans="1:21">
      <c r="M24" s="67"/>
      <c r="N24" s="179"/>
      <c r="O24" s="187"/>
      <c r="P24" s="187"/>
      <c r="Q24" s="187"/>
      <c r="R24" s="187"/>
      <c r="S24" s="187"/>
      <c r="T24" s="67"/>
      <c r="U24" s="67"/>
    </row>
    <row r="25" spans="1:21">
      <c r="M25" s="67"/>
      <c r="N25" s="179"/>
      <c r="O25" s="180"/>
      <c r="P25" s="180"/>
      <c r="Q25" s="180"/>
      <c r="R25" s="180"/>
      <c r="S25" s="180"/>
      <c r="T25" s="67"/>
      <c r="U25" s="67"/>
    </row>
    <row r="26" spans="1:21">
      <c r="M26" s="67"/>
      <c r="N26" s="179"/>
      <c r="O26" s="180"/>
      <c r="P26" s="180"/>
      <c r="Q26" s="180"/>
      <c r="R26" s="180"/>
      <c r="S26" s="180"/>
      <c r="T26" s="67"/>
      <c r="U26" s="67"/>
    </row>
    <row r="27" spans="1:21">
      <c r="M27" s="67"/>
      <c r="N27" s="179"/>
      <c r="O27" s="180"/>
      <c r="P27" s="180"/>
      <c r="Q27" s="180"/>
      <c r="R27" s="180"/>
      <c r="S27" s="180"/>
      <c r="T27" s="67"/>
      <c r="U27" s="67"/>
    </row>
    <row r="28" spans="1:21">
      <c r="M28" s="67"/>
      <c r="N28" s="179"/>
      <c r="O28" s="180"/>
      <c r="P28" s="180"/>
      <c r="Q28" s="180"/>
      <c r="R28" s="180"/>
      <c r="S28" s="180"/>
      <c r="T28" s="67"/>
      <c r="U28" s="67"/>
    </row>
    <row r="29" spans="1:21">
      <c r="M29" s="67"/>
      <c r="N29" s="179"/>
      <c r="O29" s="180"/>
      <c r="P29" s="180"/>
      <c r="Q29" s="180"/>
      <c r="R29" s="180"/>
      <c r="S29" s="180"/>
      <c r="T29" s="67"/>
      <c r="U29" s="67"/>
    </row>
    <row r="30" spans="1:21">
      <c r="M30" s="67"/>
      <c r="N30" s="179"/>
      <c r="O30" s="180"/>
      <c r="P30" s="180"/>
      <c r="Q30" s="180"/>
      <c r="R30" s="180"/>
      <c r="S30" s="180"/>
      <c r="T30" s="67"/>
      <c r="U30" s="67"/>
    </row>
    <row r="31" spans="1:21">
      <c r="M31" s="67"/>
      <c r="N31" s="67"/>
      <c r="O31" s="187"/>
      <c r="P31" s="187"/>
      <c r="Q31" s="187"/>
      <c r="R31" s="187"/>
      <c r="S31" s="187"/>
      <c r="T31" s="67"/>
      <c r="U31" s="67"/>
    </row>
    <row r="32" spans="1:21">
      <c r="M32" s="67"/>
      <c r="N32" s="179"/>
      <c r="O32" s="187"/>
      <c r="P32" s="187"/>
      <c r="Q32" s="187"/>
      <c r="R32" s="187"/>
      <c r="S32" s="187"/>
      <c r="T32" s="67"/>
      <c r="U32" s="67"/>
    </row>
    <row r="33" spans="13:21">
      <c r="M33" s="67"/>
      <c r="N33" s="67"/>
      <c r="O33" s="67"/>
      <c r="P33" s="67"/>
      <c r="Q33" s="67"/>
      <c r="R33" s="67"/>
      <c r="S33" s="67"/>
      <c r="T33" s="67"/>
      <c r="U33" s="67"/>
    </row>
    <row r="34" spans="13:21">
      <c r="M34" s="67"/>
      <c r="N34" s="67"/>
      <c r="O34" s="67"/>
      <c r="P34" s="67"/>
      <c r="Q34" s="67"/>
      <c r="R34" s="67"/>
      <c r="S34" s="67"/>
      <c r="T34" s="67"/>
      <c r="U34" s="67"/>
    </row>
    <row r="35" spans="13:21">
      <c r="M35" s="67"/>
      <c r="N35" s="67"/>
      <c r="O35" s="67"/>
      <c r="P35" s="67"/>
      <c r="Q35" s="67"/>
      <c r="R35" s="67"/>
      <c r="S35" s="67"/>
      <c r="T35" s="67"/>
      <c r="U35" s="67"/>
    </row>
    <row r="36" spans="13:21">
      <c r="M36" s="67"/>
      <c r="N36" s="67"/>
      <c r="O36" s="67"/>
      <c r="P36" s="67"/>
      <c r="Q36" s="67"/>
      <c r="R36" s="67"/>
      <c r="S36" s="67"/>
      <c r="T36" s="67"/>
      <c r="U36" s="67"/>
    </row>
  </sheetData>
  <mergeCells count="6">
    <mergeCell ref="N23:S23"/>
    <mergeCell ref="C14:D14"/>
    <mergeCell ref="A1:F1"/>
    <mergeCell ref="A2:F2"/>
    <mergeCell ref="C8:D8"/>
    <mergeCell ref="N22:S22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2"/>
  <sheetViews>
    <sheetView workbookViewId="0">
      <selection activeCell="A14" sqref="A14"/>
    </sheetView>
  </sheetViews>
  <sheetFormatPr defaultColWidth="11.42578125" defaultRowHeight="15"/>
  <cols>
    <col min="1" max="1" width="65.85546875" style="44" customWidth="1"/>
    <col min="2" max="16384" width="11.42578125" style="44"/>
  </cols>
  <sheetData>
    <row r="2" spans="1:6">
      <c r="A2" s="5" t="s">
        <v>1046</v>
      </c>
    </row>
    <row r="3" spans="1:6">
      <c r="A3" s="727" t="s">
        <v>980</v>
      </c>
      <c r="B3" s="727"/>
      <c r="C3" s="495"/>
    </row>
    <row r="4" spans="1:6">
      <c r="A4" s="727" t="s">
        <v>930</v>
      </c>
      <c r="B4" s="727"/>
      <c r="C4" s="495"/>
    </row>
    <row r="5" spans="1:6">
      <c r="A5" s="727" t="s">
        <v>931</v>
      </c>
      <c r="B5" s="727"/>
      <c r="C5" s="495"/>
    </row>
    <row r="6" spans="1:6">
      <c r="A6" s="727" t="s">
        <v>981</v>
      </c>
      <c r="B6" s="727"/>
      <c r="C6" s="495"/>
    </row>
    <row r="8" spans="1:6">
      <c r="A8" s="726" t="s">
        <v>982</v>
      </c>
      <c r="B8" s="726"/>
      <c r="C8" s="726"/>
      <c r="D8" s="726"/>
      <c r="E8" s="726"/>
      <c r="F8" s="726"/>
    </row>
    <row r="9" spans="1:6">
      <c r="A9" s="726" t="s">
        <v>983</v>
      </c>
      <c r="B9" s="726"/>
      <c r="C9" s="726"/>
      <c r="D9" s="726"/>
      <c r="E9" s="726"/>
      <c r="F9" s="726"/>
    </row>
    <row r="10" spans="1:6">
      <c r="A10" s="726" t="s">
        <v>984</v>
      </c>
      <c r="B10" s="726"/>
      <c r="C10" s="726"/>
      <c r="D10" s="726"/>
      <c r="E10" s="726"/>
      <c r="F10" s="726"/>
    </row>
    <row r="11" spans="1:6">
      <c r="A11" s="726" t="s">
        <v>985</v>
      </c>
      <c r="B11" s="726"/>
      <c r="C11" s="726"/>
      <c r="D11" s="726"/>
      <c r="E11" s="726"/>
      <c r="F11" s="726"/>
    </row>
    <row r="12" spans="1:6">
      <c r="A12" s="726" t="s">
        <v>1020</v>
      </c>
      <c r="B12" s="726"/>
      <c r="C12" s="726"/>
      <c r="D12" s="726"/>
      <c r="E12" s="726"/>
      <c r="F12" s="726"/>
    </row>
  </sheetData>
  <mergeCells count="9">
    <mergeCell ref="A3:B3"/>
    <mergeCell ref="A4:B4"/>
    <mergeCell ref="A5:B5"/>
    <mergeCell ref="A6:B6"/>
    <mergeCell ref="A12:F12"/>
    <mergeCell ref="A11:F11"/>
    <mergeCell ref="A10:F10"/>
    <mergeCell ref="A9:F9"/>
    <mergeCell ref="A8:F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zoomScaleNormal="100" workbookViewId="0">
      <selection activeCell="A14" sqref="A14"/>
    </sheetView>
  </sheetViews>
  <sheetFormatPr defaultColWidth="8.85546875" defaultRowHeight="15.75"/>
  <cols>
    <col min="1" max="1" width="16.42578125" style="7" customWidth="1"/>
    <col min="2" max="4" width="9.140625" style="7"/>
    <col min="5" max="5" width="8.140625" style="10" customWidth="1"/>
    <col min="6" max="9" width="9.140625" style="7"/>
    <col min="10" max="10" width="9.140625" style="9"/>
  </cols>
  <sheetData>
    <row r="1" spans="1:11" s="2" customFormat="1">
      <c r="A1" s="530" t="s">
        <v>18</v>
      </c>
      <c r="B1" s="530"/>
      <c r="C1" s="530"/>
      <c r="D1" s="530"/>
      <c r="E1" s="530"/>
      <c r="F1" s="530"/>
      <c r="G1" s="530"/>
      <c r="H1" s="530"/>
      <c r="I1" s="530"/>
      <c r="J1" s="530"/>
    </row>
    <row r="2" spans="1:11" ht="16.5" thickBot="1"/>
    <row r="3" spans="1:11" ht="15">
      <c r="A3" s="535" t="s">
        <v>98</v>
      </c>
      <c r="B3" s="537" t="s">
        <v>912</v>
      </c>
      <c r="C3" s="537"/>
      <c r="D3" s="537"/>
      <c r="E3" s="538" t="s">
        <v>57</v>
      </c>
      <c r="F3" s="540" t="s">
        <v>15</v>
      </c>
      <c r="G3" s="537"/>
      <c r="H3" s="537"/>
      <c r="I3" s="533" t="s">
        <v>57</v>
      </c>
      <c r="J3" s="531" t="s">
        <v>911</v>
      </c>
    </row>
    <row r="4" spans="1:11" ht="38.25">
      <c r="A4" s="536"/>
      <c r="B4" s="225" t="s">
        <v>4</v>
      </c>
      <c r="C4" s="225" t="s">
        <v>5</v>
      </c>
      <c r="D4" s="225" t="s">
        <v>6</v>
      </c>
      <c r="E4" s="539"/>
      <c r="F4" s="226" t="s">
        <v>4</v>
      </c>
      <c r="G4" s="225" t="s">
        <v>5</v>
      </c>
      <c r="H4" s="225" t="s">
        <v>6</v>
      </c>
      <c r="I4" s="534"/>
      <c r="J4" s="532"/>
      <c r="K4" s="3"/>
    </row>
    <row r="5" spans="1:11" ht="15">
      <c r="A5" s="77" t="s">
        <v>7</v>
      </c>
      <c r="B5" s="78">
        <v>3</v>
      </c>
      <c r="C5" s="79">
        <v>4</v>
      </c>
      <c r="D5" s="80">
        <v>2</v>
      </c>
      <c r="E5" s="81">
        <v>9</v>
      </c>
      <c r="F5" s="82">
        <v>0</v>
      </c>
      <c r="G5" s="79">
        <v>0</v>
      </c>
      <c r="H5" s="80">
        <v>0</v>
      </c>
      <c r="I5" s="83">
        <f>SUM(F5:H5)</f>
        <v>0</v>
      </c>
      <c r="J5" s="84">
        <v>0</v>
      </c>
      <c r="K5" s="4"/>
    </row>
    <row r="6" spans="1:11" ht="15">
      <c r="A6" s="77" t="s">
        <v>8</v>
      </c>
      <c r="B6" s="78">
        <v>32</v>
      </c>
      <c r="C6" s="79">
        <v>0</v>
      </c>
      <c r="D6" s="80">
        <v>32</v>
      </c>
      <c r="E6" s="81">
        <v>64</v>
      </c>
      <c r="F6" s="82">
        <v>8</v>
      </c>
      <c r="G6" s="79">
        <v>0</v>
      </c>
      <c r="H6" s="80">
        <v>11</v>
      </c>
      <c r="I6" s="83">
        <f>SUM(F6:H6)</f>
        <v>19</v>
      </c>
      <c r="J6" s="84">
        <v>29.6</v>
      </c>
      <c r="K6" s="4"/>
    </row>
    <row r="7" spans="1:11" ht="15">
      <c r="A7" s="77" t="s">
        <v>9</v>
      </c>
      <c r="B7" s="78">
        <v>3</v>
      </c>
      <c r="C7" s="79">
        <v>0</v>
      </c>
      <c r="D7" s="80">
        <v>2</v>
      </c>
      <c r="E7" s="81">
        <v>5</v>
      </c>
      <c r="F7" s="82">
        <v>1</v>
      </c>
      <c r="G7" s="79">
        <v>0</v>
      </c>
      <c r="H7" s="80">
        <v>0</v>
      </c>
      <c r="I7" s="83">
        <f>SUM(F7:H7)</f>
        <v>1</v>
      </c>
      <c r="J7" s="84">
        <v>20</v>
      </c>
      <c r="K7" s="4"/>
    </row>
    <row r="8" spans="1:11" ht="15">
      <c r="A8" s="77" t="s">
        <v>10</v>
      </c>
      <c r="B8" s="78">
        <v>5</v>
      </c>
      <c r="C8" s="79">
        <v>0</v>
      </c>
      <c r="D8" s="80">
        <v>3</v>
      </c>
      <c r="E8" s="81">
        <v>8</v>
      </c>
      <c r="F8" s="82">
        <v>1</v>
      </c>
      <c r="G8" s="79">
        <v>0</v>
      </c>
      <c r="H8" s="80">
        <v>0</v>
      </c>
      <c r="I8" s="83">
        <f>SUM(F8:H8)</f>
        <v>1</v>
      </c>
      <c r="J8" s="84">
        <v>12.5</v>
      </c>
      <c r="K8" s="4"/>
    </row>
    <row r="9" spans="1:11" ht="15">
      <c r="A9" s="77" t="s">
        <v>11</v>
      </c>
      <c r="B9" s="78">
        <v>58</v>
      </c>
      <c r="C9" s="79">
        <v>0</v>
      </c>
      <c r="D9" s="80">
        <v>24</v>
      </c>
      <c r="E9" s="81">
        <v>82</v>
      </c>
      <c r="F9" s="82">
        <v>15</v>
      </c>
      <c r="G9" s="79">
        <v>0</v>
      </c>
      <c r="H9" s="80">
        <v>7</v>
      </c>
      <c r="I9" s="83">
        <f>SUM(F9:H9)</f>
        <v>22</v>
      </c>
      <c r="J9" s="84">
        <v>26.8</v>
      </c>
      <c r="K9" s="4"/>
    </row>
    <row r="10" spans="1:11" ht="15">
      <c r="A10" s="77" t="s">
        <v>12</v>
      </c>
      <c r="B10" s="78">
        <v>1</v>
      </c>
      <c r="C10" s="79">
        <v>0</v>
      </c>
      <c r="D10" s="80">
        <v>0</v>
      </c>
      <c r="E10" s="81">
        <v>1</v>
      </c>
      <c r="F10" s="82">
        <v>0</v>
      </c>
      <c r="G10" s="79">
        <v>0</v>
      </c>
      <c r="H10" s="80">
        <v>0</v>
      </c>
      <c r="I10" s="83">
        <v>0</v>
      </c>
      <c r="J10" s="84">
        <v>0</v>
      </c>
    </row>
    <row r="11" spans="1:11" ht="25.5" customHeight="1">
      <c r="A11" s="77" t="s">
        <v>13</v>
      </c>
      <c r="B11" s="79">
        <v>0</v>
      </c>
      <c r="C11" s="79">
        <v>1</v>
      </c>
      <c r="D11" s="80">
        <v>0</v>
      </c>
      <c r="E11" s="81">
        <v>1</v>
      </c>
      <c r="F11" s="85">
        <v>0</v>
      </c>
      <c r="G11" s="79">
        <v>0</v>
      </c>
      <c r="H11" s="80">
        <v>0</v>
      </c>
      <c r="I11" s="83">
        <v>0</v>
      </c>
      <c r="J11" s="84">
        <v>0</v>
      </c>
    </row>
    <row r="12" spans="1:11" thickBot="1">
      <c r="A12" s="231" t="s">
        <v>14</v>
      </c>
      <c r="B12" s="227">
        <v>102</v>
      </c>
      <c r="C12" s="227">
        <v>5</v>
      </c>
      <c r="D12" s="227">
        <v>63</v>
      </c>
      <c r="E12" s="228">
        <v>170</v>
      </c>
      <c r="F12" s="229">
        <f>SUM(F5:F11)</f>
        <v>25</v>
      </c>
      <c r="G12" s="227">
        <f>SUM(G5:G11)</f>
        <v>0</v>
      </c>
      <c r="H12" s="227">
        <f>SUM(H5:H11)</f>
        <v>18</v>
      </c>
      <c r="I12" s="227">
        <f>SUM(F12:H12)</f>
        <v>43</v>
      </c>
      <c r="J12" s="230">
        <v>25.3</v>
      </c>
    </row>
    <row r="13" spans="1:11" ht="15">
      <c r="A13" s="48" t="s">
        <v>17</v>
      </c>
      <c r="B13" s="50"/>
      <c r="C13" s="51"/>
      <c r="D13" s="51"/>
      <c r="E13" s="51"/>
      <c r="F13" s="51"/>
      <c r="G13" s="51"/>
      <c r="H13" s="51"/>
      <c r="I13" s="51"/>
      <c r="J13" s="52"/>
    </row>
    <row r="14" spans="1:11" ht="15">
      <c r="A14" s="53"/>
      <c r="B14" s="54"/>
      <c r="C14" s="54"/>
      <c r="D14" s="54"/>
      <c r="E14" s="54"/>
      <c r="F14" s="54"/>
      <c r="G14" s="54"/>
      <c r="H14" s="54"/>
      <c r="I14" s="51"/>
      <c r="J14" s="52"/>
    </row>
  </sheetData>
  <mergeCells count="7">
    <mergeCell ref="A1:J1"/>
    <mergeCell ref="J3:J4"/>
    <mergeCell ref="I3:I4"/>
    <mergeCell ref="A3:A4"/>
    <mergeCell ref="B3:D3"/>
    <mergeCell ref="E3:E4"/>
    <mergeCell ref="F3:H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00" workbookViewId="0">
      <selection activeCell="K36" sqref="K36"/>
    </sheetView>
  </sheetViews>
  <sheetFormatPr defaultColWidth="8.85546875" defaultRowHeight="15"/>
  <cols>
    <col min="1" max="1" width="11" style="44" customWidth="1"/>
    <col min="2" max="2" width="14" style="44" customWidth="1"/>
    <col min="3" max="3" width="14.7109375" style="44" customWidth="1"/>
    <col min="4" max="4" width="14.140625" style="44" customWidth="1"/>
    <col min="5" max="5" width="14.42578125" style="44" customWidth="1"/>
    <col min="6" max="16384" width="8.85546875" style="44"/>
  </cols>
  <sheetData>
    <row r="1" spans="1:5">
      <c r="A1" s="548" t="s">
        <v>913</v>
      </c>
      <c r="B1" s="548"/>
      <c r="C1" s="548"/>
      <c r="D1" s="548"/>
      <c r="E1" s="548"/>
    </row>
    <row r="2" spans="1:5" ht="15.75" thickBot="1"/>
    <row r="3" spans="1:5" ht="15" customHeight="1" thickBot="1">
      <c r="A3" s="541" t="s">
        <v>3</v>
      </c>
      <c r="B3" s="543" t="s">
        <v>16</v>
      </c>
      <c r="C3" s="544"/>
      <c r="D3" s="545"/>
      <c r="E3" s="546" t="s">
        <v>2</v>
      </c>
    </row>
    <row r="4" spans="1:5" ht="31.5" customHeight="1" thickBot="1">
      <c r="A4" s="542"/>
      <c r="B4" s="233" t="s">
        <v>4</v>
      </c>
      <c r="C4" s="233" t="s">
        <v>5</v>
      </c>
      <c r="D4" s="233" t="s">
        <v>6</v>
      </c>
      <c r="E4" s="547"/>
    </row>
    <row r="5" spans="1:5" ht="15.75" thickBot="1">
      <c r="A5" s="56" t="s">
        <v>7</v>
      </c>
      <c r="B5" s="57">
        <v>0</v>
      </c>
      <c r="C5" s="58">
        <v>2</v>
      </c>
      <c r="D5" s="59">
        <v>0</v>
      </c>
      <c r="E5" s="60">
        <f>SUM(B5:D5)</f>
        <v>2</v>
      </c>
    </row>
    <row r="6" spans="1:5" ht="15.75" thickBot="1">
      <c r="A6" s="56" t="s">
        <v>8</v>
      </c>
      <c r="B6" s="57">
        <v>2</v>
      </c>
      <c r="C6" s="58">
        <v>0</v>
      </c>
      <c r="D6" s="59">
        <v>7</v>
      </c>
      <c r="E6" s="60">
        <f>SUM(B6:D6)</f>
        <v>9</v>
      </c>
    </row>
    <row r="7" spans="1:5" ht="15.75" thickBot="1">
      <c r="A7" s="56" t="s">
        <v>9</v>
      </c>
      <c r="B7" s="57">
        <v>1</v>
      </c>
      <c r="C7" s="58">
        <v>0</v>
      </c>
      <c r="D7" s="59">
        <v>0</v>
      </c>
      <c r="E7" s="60">
        <f>SUM(B7:D7)</f>
        <v>1</v>
      </c>
    </row>
    <row r="8" spans="1:5" ht="15.75" thickBot="1">
      <c r="A8" s="56" t="s">
        <v>10</v>
      </c>
      <c r="B8" s="57">
        <v>1</v>
      </c>
      <c r="C8" s="58">
        <v>0</v>
      </c>
      <c r="D8" s="59">
        <v>0</v>
      </c>
      <c r="E8" s="60">
        <f>SUM(B8:D8)</f>
        <v>1</v>
      </c>
    </row>
    <row r="9" spans="1:5" ht="15.75" thickBot="1">
      <c r="A9" s="56" t="s">
        <v>11</v>
      </c>
      <c r="B9" s="57">
        <v>16</v>
      </c>
      <c r="C9" s="58">
        <v>0</v>
      </c>
      <c r="D9" s="59">
        <v>7</v>
      </c>
      <c r="E9" s="60">
        <f>SUM(B9:D9)</f>
        <v>23</v>
      </c>
    </row>
    <row r="10" spans="1:5" ht="15.75" thickBot="1">
      <c r="A10" s="56" t="s">
        <v>12</v>
      </c>
      <c r="B10" s="61">
        <v>0</v>
      </c>
      <c r="C10" s="58">
        <v>0</v>
      </c>
      <c r="D10" s="59">
        <v>0</v>
      </c>
      <c r="E10" s="60">
        <v>0</v>
      </c>
    </row>
    <row r="11" spans="1:5" ht="15" customHeight="1" thickBot="1">
      <c r="A11" s="62" t="s">
        <v>13</v>
      </c>
      <c r="B11" s="63">
        <v>0</v>
      </c>
      <c r="C11" s="63">
        <v>0</v>
      </c>
      <c r="D11" s="64">
        <v>0</v>
      </c>
      <c r="E11" s="60">
        <v>0</v>
      </c>
    </row>
    <row r="12" spans="1:5" ht="16.5" thickTop="1" thickBot="1">
      <c r="A12" s="235" t="s">
        <v>14</v>
      </c>
      <c r="B12" s="236">
        <f>SUM(B5:B11)</f>
        <v>20</v>
      </c>
      <c r="C12" s="236">
        <f>SUM(C5:C11)</f>
        <v>2</v>
      </c>
      <c r="D12" s="236">
        <f>SUM(D5:D11)</f>
        <v>14</v>
      </c>
      <c r="E12" s="236">
        <f>SUM(E5:E11)</f>
        <v>36</v>
      </c>
    </row>
  </sheetData>
  <mergeCells count="4">
    <mergeCell ref="A3:A4"/>
    <mergeCell ref="B3:D3"/>
    <mergeCell ref="E3:E4"/>
    <mergeCell ref="A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zoomScaleNormal="100" workbookViewId="0">
      <selection sqref="A1:J12"/>
    </sheetView>
  </sheetViews>
  <sheetFormatPr defaultColWidth="8.85546875" defaultRowHeight="15"/>
  <cols>
    <col min="1" max="1" width="11.85546875" style="47" customWidth="1"/>
    <col min="2" max="2" width="9.140625" style="47"/>
    <col min="3" max="3" width="18" style="47" customWidth="1"/>
    <col min="4" max="4" width="9.140625" style="47"/>
    <col min="5" max="5" width="6.140625" style="47" customWidth="1"/>
    <col min="6" max="6" width="9.140625" style="47"/>
    <col min="7" max="7" width="15" style="47" customWidth="1"/>
    <col min="8" max="8" width="9.140625" style="47"/>
    <col min="9" max="9" width="6.5703125" style="47" customWidth="1"/>
    <col min="10" max="10" width="7" style="47" customWidth="1"/>
    <col min="11" max="16384" width="8.85546875" style="44"/>
  </cols>
  <sheetData>
    <row r="1" spans="1:14" ht="14.1" customHeight="1">
      <c r="A1" s="523" t="s">
        <v>18</v>
      </c>
      <c r="B1" s="523"/>
      <c r="C1" s="523"/>
      <c r="D1" s="523"/>
      <c r="E1" s="523"/>
      <c r="F1" s="523"/>
      <c r="G1" s="523"/>
      <c r="H1" s="523"/>
      <c r="I1" s="523"/>
      <c r="J1" s="523"/>
    </row>
    <row r="2" spans="1:14" ht="14.1" customHeight="1" thickBot="1"/>
    <row r="3" spans="1:14" ht="14.1" customHeight="1">
      <c r="A3" s="553" t="s">
        <v>98</v>
      </c>
      <c r="B3" s="555" t="s">
        <v>933</v>
      </c>
      <c r="C3" s="555"/>
      <c r="D3" s="555"/>
      <c r="E3" s="549" t="s">
        <v>57</v>
      </c>
      <c r="F3" s="556" t="s">
        <v>932</v>
      </c>
      <c r="G3" s="555"/>
      <c r="H3" s="555"/>
      <c r="I3" s="551" t="s">
        <v>57</v>
      </c>
      <c r="J3" s="549" t="s">
        <v>99</v>
      </c>
    </row>
    <row r="4" spans="1:14" ht="14.1" customHeight="1">
      <c r="A4" s="554"/>
      <c r="B4" s="239" t="s">
        <v>4</v>
      </c>
      <c r="C4" s="239" t="s">
        <v>5</v>
      </c>
      <c r="D4" s="239" t="s">
        <v>6</v>
      </c>
      <c r="E4" s="550"/>
      <c r="F4" s="240" t="s">
        <v>4</v>
      </c>
      <c r="G4" s="239" t="s">
        <v>5</v>
      </c>
      <c r="H4" s="239" t="s">
        <v>6</v>
      </c>
      <c r="I4" s="552"/>
      <c r="J4" s="550"/>
    </row>
    <row r="5" spans="1:14" ht="14.1" customHeight="1">
      <c r="A5" s="68" t="s">
        <v>7</v>
      </c>
      <c r="B5" s="69">
        <v>0</v>
      </c>
      <c r="C5" s="70">
        <v>2</v>
      </c>
      <c r="D5" s="71">
        <v>0</v>
      </c>
      <c r="E5" s="72">
        <f>SUM(B5:D5)</f>
        <v>2</v>
      </c>
      <c r="F5" s="73">
        <v>0</v>
      </c>
      <c r="G5" s="69">
        <v>0</v>
      </c>
      <c r="H5" s="69">
        <v>0</v>
      </c>
      <c r="I5" s="74">
        <v>0</v>
      </c>
      <c r="J5" s="75">
        <v>0</v>
      </c>
    </row>
    <row r="6" spans="1:14" ht="14.1" customHeight="1">
      <c r="A6" s="68" t="s">
        <v>8</v>
      </c>
      <c r="B6" s="69">
        <v>2</v>
      </c>
      <c r="C6" s="70">
        <v>0</v>
      </c>
      <c r="D6" s="71">
        <v>7</v>
      </c>
      <c r="E6" s="72">
        <f>SUM(B6:D6)</f>
        <v>9</v>
      </c>
      <c r="F6" s="73">
        <v>2</v>
      </c>
      <c r="G6" s="70">
        <v>0</v>
      </c>
      <c r="H6" s="71">
        <v>7</v>
      </c>
      <c r="I6" s="74">
        <v>9</v>
      </c>
      <c r="J6" s="75">
        <v>100</v>
      </c>
    </row>
    <row r="7" spans="1:14" ht="14.1" customHeight="1">
      <c r="A7" s="68" t="s">
        <v>9</v>
      </c>
      <c r="B7" s="69">
        <v>1</v>
      </c>
      <c r="C7" s="70">
        <v>0</v>
      </c>
      <c r="D7" s="71">
        <v>0</v>
      </c>
      <c r="E7" s="72">
        <f>SUM(B7:D7)</f>
        <v>1</v>
      </c>
      <c r="F7" s="73">
        <v>1</v>
      </c>
      <c r="G7" s="70">
        <v>0</v>
      </c>
      <c r="H7" s="71">
        <v>0</v>
      </c>
      <c r="I7" s="74">
        <v>1</v>
      </c>
      <c r="J7" s="75">
        <v>100</v>
      </c>
    </row>
    <row r="8" spans="1:14" ht="14.1" customHeight="1">
      <c r="A8" s="68" t="s">
        <v>10</v>
      </c>
      <c r="B8" s="69">
        <v>1</v>
      </c>
      <c r="C8" s="70">
        <v>0</v>
      </c>
      <c r="D8" s="71">
        <v>0</v>
      </c>
      <c r="E8" s="72">
        <f>SUM(B8:D8)</f>
        <v>1</v>
      </c>
      <c r="F8" s="73">
        <v>1</v>
      </c>
      <c r="G8" s="70">
        <v>0</v>
      </c>
      <c r="H8" s="71">
        <v>0</v>
      </c>
      <c r="I8" s="74">
        <v>1</v>
      </c>
      <c r="J8" s="75">
        <v>100</v>
      </c>
      <c r="N8" s="237"/>
    </row>
    <row r="9" spans="1:14" s="67" customFormat="1" ht="14.1" customHeight="1">
      <c r="A9" s="68" t="s">
        <v>11</v>
      </c>
      <c r="B9" s="69">
        <v>16</v>
      </c>
      <c r="C9" s="70">
        <v>0</v>
      </c>
      <c r="D9" s="71">
        <v>7</v>
      </c>
      <c r="E9" s="72">
        <f>SUM(B9:D9)</f>
        <v>23</v>
      </c>
      <c r="F9" s="73">
        <v>16</v>
      </c>
      <c r="G9" s="70">
        <v>0</v>
      </c>
      <c r="H9" s="71">
        <v>6</v>
      </c>
      <c r="I9" s="74">
        <f>SUM(F9:H9)</f>
        <v>22</v>
      </c>
      <c r="J9" s="75">
        <v>95.6</v>
      </c>
    </row>
    <row r="10" spans="1:14" ht="14.1" customHeight="1">
      <c r="A10" s="68" t="s">
        <v>12</v>
      </c>
      <c r="B10" s="69">
        <v>0</v>
      </c>
      <c r="C10" s="70">
        <v>0</v>
      </c>
      <c r="D10" s="71">
        <v>0</v>
      </c>
      <c r="E10" s="72">
        <v>0</v>
      </c>
      <c r="F10" s="73">
        <v>0</v>
      </c>
      <c r="G10" s="69">
        <v>0</v>
      </c>
      <c r="H10" s="69">
        <v>0</v>
      </c>
      <c r="I10" s="69">
        <v>0</v>
      </c>
      <c r="J10" s="75">
        <v>0</v>
      </c>
    </row>
    <row r="11" spans="1:14" ht="14.1" customHeight="1">
      <c r="A11" s="68" t="s">
        <v>13</v>
      </c>
      <c r="B11" s="70">
        <v>0</v>
      </c>
      <c r="C11" s="70">
        <v>0</v>
      </c>
      <c r="D11" s="71">
        <v>0</v>
      </c>
      <c r="E11" s="72">
        <v>0</v>
      </c>
      <c r="F11" s="76">
        <v>0</v>
      </c>
      <c r="G11" s="70">
        <v>0</v>
      </c>
      <c r="H11" s="70">
        <v>0</v>
      </c>
      <c r="I11" s="70">
        <v>0</v>
      </c>
      <c r="J11" s="75">
        <v>0</v>
      </c>
    </row>
    <row r="12" spans="1:14" ht="14.1" customHeight="1" thickBot="1">
      <c r="A12" s="245" t="s">
        <v>14</v>
      </c>
      <c r="B12" s="246">
        <f t="shared" ref="B12:I12" si="0">SUM(B5:B11)</f>
        <v>20</v>
      </c>
      <c r="C12" s="246">
        <f t="shared" si="0"/>
        <v>2</v>
      </c>
      <c r="D12" s="246">
        <f t="shared" si="0"/>
        <v>14</v>
      </c>
      <c r="E12" s="247">
        <f t="shared" si="0"/>
        <v>36</v>
      </c>
      <c r="F12" s="248">
        <f t="shared" si="0"/>
        <v>20</v>
      </c>
      <c r="G12" s="246">
        <f t="shared" si="0"/>
        <v>0</v>
      </c>
      <c r="H12" s="246">
        <f t="shared" si="0"/>
        <v>13</v>
      </c>
      <c r="I12" s="246">
        <f t="shared" si="0"/>
        <v>33</v>
      </c>
      <c r="J12" s="249">
        <v>92</v>
      </c>
    </row>
  </sheetData>
  <mergeCells count="7">
    <mergeCell ref="A1:J1"/>
    <mergeCell ref="J3:J4"/>
    <mergeCell ref="I3:I4"/>
    <mergeCell ref="A3:A4"/>
    <mergeCell ref="B3:D3"/>
    <mergeCell ref="E3:E4"/>
    <mergeCell ref="F3:H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6"/>
  <sheetViews>
    <sheetView zoomScaleNormal="100" workbookViewId="0">
      <selection activeCell="A2" sqref="A2:D2"/>
    </sheetView>
  </sheetViews>
  <sheetFormatPr defaultColWidth="8.85546875" defaultRowHeight="15"/>
  <cols>
    <col min="1" max="1" width="9.85546875" bestFit="1" customWidth="1"/>
    <col min="12" max="12" width="9.85546875" bestFit="1" customWidth="1"/>
  </cols>
  <sheetData>
    <row r="2" spans="1:20">
      <c r="A2" s="38"/>
      <c r="B2" s="38"/>
      <c r="C2" s="38"/>
      <c r="D2" s="38"/>
    </row>
    <row r="3" spans="1:20">
      <c r="A3" s="38"/>
      <c r="B3" s="38"/>
      <c r="C3" s="38"/>
      <c r="D3" s="38"/>
    </row>
    <row r="7" spans="1:20" ht="15.75" thickBot="1"/>
    <row r="8" spans="1:20">
      <c r="A8" s="564" t="s">
        <v>101</v>
      </c>
      <c r="B8" s="564"/>
      <c r="C8" s="564"/>
      <c r="D8" s="564"/>
      <c r="E8" s="564"/>
      <c r="F8" s="564"/>
      <c r="G8" s="564"/>
      <c r="H8" s="564"/>
      <c r="I8" s="564"/>
      <c r="L8" s="565" t="s">
        <v>1000</v>
      </c>
      <c r="M8" s="566"/>
      <c r="N8" s="566"/>
      <c r="O8" s="566"/>
      <c r="P8" s="566"/>
      <c r="Q8" s="566"/>
      <c r="R8" s="566"/>
      <c r="S8" s="566"/>
      <c r="T8" s="567"/>
    </row>
    <row r="9" spans="1:20" ht="15.75" thickBot="1">
      <c r="A9" s="449"/>
      <c r="B9" s="449"/>
      <c r="C9" s="449"/>
      <c r="D9" s="449"/>
      <c r="E9" s="449"/>
      <c r="F9" s="449"/>
      <c r="G9" s="449"/>
      <c r="H9" s="449"/>
      <c r="I9" s="449"/>
      <c r="L9" s="450"/>
      <c r="M9" s="450"/>
      <c r="N9" s="450"/>
      <c r="O9" s="450"/>
      <c r="P9" s="450"/>
      <c r="Q9" s="450"/>
      <c r="R9" s="450"/>
      <c r="S9" s="450"/>
      <c r="T9" s="450"/>
    </row>
    <row r="10" spans="1:20" ht="15.75" thickBot="1">
      <c r="A10" s="446"/>
      <c r="B10" s="570" t="s">
        <v>96</v>
      </c>
      <c r="C10" s="562"/>
      <c r="D10" s="559" t="s">
        <v>936</v>
      </c>
      <c r="E10" s="559"/>
      <c r="F10" s="562" t="s">
        <v>935</v>
      </c>
      <c r="G10" s="562"/>
      <c r="H10" s="559" t="s">
        <v>937</v>
      </c>
      <c r="I10" s="560"/>
      <c r="L10" s="447"/>
      <c r="M10" s="571" t="s">
        <v>96</v>
      </c>
      <c r="N10" s="568"/>
      <c r="O10" s="568" t="s">
        <v>936</v>
      </c>
      <c r="P10" s="568"/>
      <c r="Q10" s="568" t="s">
        <v>935</v>
      </c>
      <c r="R10" s="568"/>
      <c r="S10" s="568" t="s">
        <v>937</v>
      </c>
      <c r="T10" s="569"/>
    </row>
    <row r="11" spans="1:20" ht="15.75" thickBot="1">
      <c r="A11" s="447"/>
      <c r="B11" s="444" t="s">
        <v>940</v>
      </c>
      <c r="C11" s="251" t="s">
        <v>941</v>
      </c>
      <c r="D11" s="253" t="s">
        <v>940</v>
      </c>
      <c r="E11" s="253" t="s">
        <v>941</v>
      </c>
      <c r="F11" s="251" t="s">
        <v>940</v>
      </c>
      <c r="G11" s="251" t="s">
        <v>941</v>
      </c>
      <c r="H11" s="253" t="s">
        <v>940</v>
      </c>
      <c r="I11" s="254" t="s">
        <v>941</v>
      </c>
      <c r="L11" s="445"/>
      <c r="M11" s="259" t="s">
        <v>940</v>
      </c>
      <c r="N11" s="253" t="s">
        <v>941</v>
      </c>
      <c r="O11" s="253" t="s">
        <v>940</v>
      </c>
      <c r="P11" s="253" t="s">
        <v>941</v>
      </c>
      <c r="Q11" s="253" t="s">
        <v>940</v>
      </c>
      <c r="R11" s="253" t="s">
        <v>941</v>
      </c>
      <c r="S11" s="253" t="s">
        <v>940</v>
      </c>
      <c r="T11" s="254" t="s">
        <v>941</v>
      </c>
    </row>
    <row r="12" spans="1:20">
      <c r="A12" s="260" t="s">
        <v>102</v>
      </c>
      <c r="B12" s="35">
        <v>3245</v>
      </c>
      <c r="C12" s="36">
        <v>206</v>
      </c>
      <c r="D12" s="36">
        <v>690</v>
      </c>
      <c r="E12" s="36">
        <v>77</v>
      </c>
      <c r="F12" s="36">
        <v>2213</v>
      </c>
      <c r="G12" s="36">
        <v>0</v>
      </c>
      <c r="H12" s="36">
        <v>136</v>
      </c>
      <c r="I12" s="37">
        <v>38</v>
      </c>
      <c r="L12" s="260" t="s">
        <v>7</v>
      </c>
      <c r="M12" s="35">
        <v>162</v>
      </c>
      <c r="N12" s="36">
        <v>0</v>
      </c>
      <c r="O12" s="36">
        <v>27</v>
      </c>
      <c r="P12" s="36">
        <v>0</v>
      </c>
      <c r="Q12" s="36">
        <v>2213</v>
      </c>
      <c r="R12" s="36">
        <v>0</v>
      </c>
      <c r="S12" s="36">
        <v>23</v>
      </c>
      <c r="T12" s="37">
        <v>28</v>
      </c>
    </row>
    <row r="13" spans="1:20">
      <c r="A13" s="256" t="s">
        <v>95</v>
      </c>
      <c r="B13" s="19">
        <v>2908</v>
      </c>
      <c r="C13" s="1">
        <v>205</v>
      </c>
      <c r="D13" s="1">
        <v>552</v>
      </c>
      <c r="E13" s="1">
        <v>67</v>
      </c>
      <c r="F13" s="1">
        <v>2122</v>
      </c>
      <c r="G13" s="1">
        <v>0</v>
      </c>
      <c r="H13" s="1">
        <v>143</v>
      </c>
      <c r="I13" s="20">
        <v>52</v>
      </c>
      <c r="L13" s="256" t="s">
        <v>8</v>
      </c>
      <c r="M13" s="19">
        <v>732</v>
      </c>
      <c r="N13" s="1">
        <v>0</v>
      </c>
      <c r="O13" s="1">
        <v>177</v>
      </c>
      <c r="P13" s="1">
        <v>0</v>
      </c>
      <c r="Q13" s="1">
        <v>0</v>
      </c>
      <c r="R13" s="1">
        <v>0</v>
      </c>
      <c r="S13" s="1">
        <v>60</v>
      </c>
      <c r="T13" s="20">
        <v>0</v>
      </c>
    </row>
    <row r="14" spans="1:20">
      <c r="A14" s="256" t="s">
        <v>103</v>
      </c>
      <c r="B14" s="19">
        <v>2656</v>
      </c>
      <c r="C14" s="1">
        <v>212</v>
      </c>
      <c r="D14" s="1">
        <v>604</v>
      </c>
      <c r="E14" s="1">
        <v>44</v>
      </c>
      <c r="F14" s="1">
        <v>2351</v>
      </c>
      <c r="G14" s="1">
        <v>0</v>
      </c>
      <c r="H14" s="1">
        <v>156</v>
      </c>
      <c r="I14" s="20">
        <v>48</v>
      </c>
      <c r="L14" s="256" t="s">
        <v>69</v>
      </c>
      <c r="M14" s="19">
        <v>377</v>
      </c>
      <c r="N14" s="1">
        <v>119</v>
      </c>
      <c r="O14" s="1">
        <v>128</v>
      </c>
      <c r="P14" s="1">
        <v>33</v>
      </c>
      <c r="Q14" s="1">
        <v>0</v>
      </c>
      <c r="R14" s="1">
        <v>0</v>
      </c>
      <c r="S14" s="1">
        <v>15</v>
      </c>
      <c r="T14" s="20">
        <v>6</v>
      </c>
    </row>
    <row r="15" spans="1:20">
      <c r="A15" s="256" t="s">
        <v>104</v>
      </c>
      <c r="B15" s="19">
        <v>2521</v>
      </c>
      <c r="C15" s="1">
        <v>199</v>
      </c>
      <c r="D15" s="1">
        <v>596</v>
      </c>
      <c r="E15" s="1">
        <v>65</v>
      </c>
      <c r="F15" s="1">
        <v>2293</v>
      </c>
      <c r="G15" s="1">
        <v>0</v>
      </c>
      <c r="H15" s="1">
        <v>126</v>
      </c>
      <c r="I15" s="20">
        <v>48</v>
      </c>
      <c r="L15" s="256" t="s">
        <v>10</v>
      </c>
      <c r="M15" s="19">
        <v>337</v>
      </c>
      <c r="N15" s="1">
        <v>49</v>
      </c>
      <c r="O15" s="1">
        <v>97</v>
      </c>
      <c r="P15" s="1">
        <v>26</v>
      </c>
      <c r="Q15" s="1">
        <v>0</v>
      </c>
      <c r="R15" s="1">
        <v>0</v>
      </c>
      <c r="S15" s="1">
        <v>9</v>
      </c>
      <c r="T15" s="20">
        <v>0</v>
      </c>
    </row>
    <row r="16" spans="1:20" ht="15.75" thickBot="1">
      <c r="A16" s="257" t="s">
        <v>105</v>
      </c>
      <c r="B16" s="21">
        <v>2183</v>
      </c>
      <c r="C16" s="22">
        <v>210</v>
      </c>
      <c r="D16" s="22">
        <v>679</v>
      </c>
      <c r="E16" s="22">
        <v>50</v>
      </c>
      <c r="F16" s="22">
        <v>2065</v>
      </c>
      <c r="G16" s="22">
        <v>0</v>
      </c>
      <c r="H16" s="22">
        <v>156</v>
      </c>
      <c r="I16" s="23">
        <v>51</v>
      </c>
      <c r="L16" s="256" t="s">
        <v>11</v>
      </c>
      <c r="M16" s="19">
        <v>1580</v>
      </c>
      <c r="N16" s="1">
        <v>38</v>
      </c>
      <c r="O16" s="1">
        <v>261</v>
      </c>
      <c r="P16" s="1">
        <v>18</v>
      </c>
      <c r="Q16" s="1">
        <v>0</v>
      </c>
      <c r="R16" s="1">
        <v>0</v>
      </c>
      <c r="S16" s="1">
        <v>29</v>
      </c>
      <c r="T16" s="20">
        <v>4</v>
      </c>
    </row>
    <row r="17" spans="1:20" ht="15.75" thickBot="1">
      <c r="L17" s="257" t="s">
        <v>12</v>
      </c>
      <c r="M17" s="21">
        <v>57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3">
        <v>0</v>
      </c>
    </row>
    <row r="19" spans="1:20">
      <c r="A19" s="557" t="s">
        <v>1021</v>
      </c>
      <c r="B19" s="557"/>
      <c r="C19" s="557"/>
      <c r="D19" s="557"/>
      <c r="E19" s="557"/>
      <c r="F19" s="557"/>
      <c r="G19" s="557"/>
      <c r="H19" s="557"/>
      <c r="I19" s="557"/>
    </row>
    <row r="20" spans="1:20" ht="15.75" thickBot="1">
      <c r="A20" s="38"/>
      <c r="B20" s="38"/>
      <c r="C20" s="38"/>
      <c r="D20" s="38"/>
    </row>
    <row r="21" spans="1:20">
      <c r="A21" s="502"/>
      <c r="B21" s="558" t="s">
        <v>96</v>
      </c>
      <c r="C21" s="559"/>
      <c r="D21" s="559" t="s">
        <v>936</v>
      </c>
      <c r="E21" s="559"/>
      <c r="F21" s="559" t="s">
        <v>935</v>
      </c>
      <c r="G21" s="560"/>
    </row>
    <row r="22" spans="1:20" ht="15.75" thickBot="1">
      <c r="A22" s="503"/>
      <c r="B22" s="252" t="s">
        <v>940</v>
      </c>
      <c r="C22" s="253" t="s">
        <v>941</v>
      </c>
      <c r="D22" s="253" t="s">
        <v>940</v>
      </c>
      <c r="E22" s="253" t="s">
        <v>941</v>
      </c>
      <c r="F22" s="253" t="s">
        <v>940</v>
      </c>
      <c r="G22" s="254" t="s">
        <v>941</v>
      </c>
    </row>
    <row r="23" spans="1:20">
      <c r="A23" s="504" t="s">
        <v>7</v>
      </c>
      <c r="B23" s="35">
        <v>162</v>
      </c>
      <c r="C23" s="36">
        <v>0</v>
      </c>
      <c r="D23" s="36">
        <v>27</v>
      </c>
      <c r="E23" s="36">
        <v>0</v>
      </c>
      <c r="F23" s="36">
        <v>2213</v>
      </c>
      <c r="G23" s="37">
        <v>0</v>
      </c>
    </row>
    <row r="24" spans="1:20">
      <c r="A24" s="505" t="s">
        <v>8</v>
      </c>
      <c r="B24" s="19">
        <v>732</v>
      </c>
      <c r="C24" s="1">
        <v>0</v>
      </c>
      <c r="D24" s="1">
        <v>177</v>
      </c>
      <c r="E24" s="1">
        <v>0</v>
      </c>
      <c r="F24" s="1">
        <v>0</v>
      </c>
      <c r="G24" s="20">
        <v>0</v>
      </c>
    </row>
    <row r="25" spans="1:20">
      <c r="A25" s="505" t="s">
        <v>69</v>
      </c>
      <c r="B25" s="19">
        <v>377</v>
      </c>
      <c r="C25" s="1">
        <v>119</v>
      </c>
      <c r="D25" s="1">
        <v>128</v>
      </c>
      <c r="E25" s="1">
        <v>33</v>
      </c>
      <c r="F25" s="1">
        <v>0</v>
      </c>
      <c r="G25" s="20">
        <v>0</v>
      </c>
    </row>
    <row r="26" spans="1:20">
      <c r="A26" s="505" t="s">
        <v>10</v>
      </c>
      <c r="B26" s="19">
        <v>337</v>
      </c>
      <c r="C26" s="1">
        <v>49</v>
      </c>
      <c r="D26" s="1">
        <v>97</v>
      </c>
      <c r="E26" s="1">
        <v>26</v>
      </c>
      <c r="F26" s="1">
        <v>0</v>
      </c>
      <c r="G26" s="20">
        <v>0</v>
      </c>
    </row>
    <row r="27" spans="1:20">
      <c r="A27" s="505" t="s">
        <v>11</v>
      </c>
      <c r="B27" s="19">
        <v>1580</v>
      </c>
      <c r="C27" s="1">
        <v>38</v>
      </c>
      <c r="D27" s="1">
        <v>261</v>
      </c>
      <c r="E27" s="1">
        <v>18</v>
      </c>
      <c r="F27" s="1">
        <v>0</v>
      </c>
      <c r="G27" s="20">
        <v>0</v>
      </c>
    </row>
    <row r="28" spans="1:20" ht="15.75" thickBot="1">
      <c r="A28" s="506" t="s">
        <v>12</v>
      </c>
      <c r="B28" s="21">
        <v>57</v>
      </c>
      <c r="C28" s="22">
        <v>0</v>
      </c>
      <c r="D28" s="22">
        <v>0</v>
      </c>
      <c r="E28" s="22">
        <v>0</v>
      </c>
      <c r="F28" s="22">
        <v>0</v>
      </c>
      <c r="G28" s="23">
        <v>0</v>
      </c>
    </row>
    <row r="29" spans="1:20">
      <c r="A29" s="38"/>
      <c r="B29" s="38"/>
      <c r="C29" s="38"/>
      <c r="D29" s="38"/>
    </row>
    <row r="30" spans="1:20">
      <c r="A30" s="38"/>
      <c r="B30" s="38"/>
      <c r="C30" s="38"/>
      <c r="D30" s="38"/>
    </row>
    <row r="31" spans="1:20">
      <c r="A31" s="38"/>
      <c r="B31" s="38"/>
      <c r="C31" s="38"/>
      <c r="D31" s="38"/>
    </row>
    <row r="32" spans="1:20">
      <c r="A32" s="38"/>
      <c r="B32" s="38"/>
      <c r="C32" s="38"/>
      <c r="D32" s="38"/>
    </row>
    <row r="33" spans="1:8">
      <c r="A33" s="38"/>
      <c r="B33" s="38"/>
      <c r="C33" s="38"/>
      <c r="D33" s="38"/>
    </row>
    <row r="34" spans="1:8">
      <c r="A34" s="38"/>
      <c r="B34" s="38"/>
      <c r="C34" s="38"/>
      <c r="D34" s="38"/>
    </row>
    <row r="36" spans="1:8">
      <c r="A36" s="55"/>
    </row>
    <row r="37" spans="1:8">
      <c r="A37" s="38"/>
      <c r="B37" s="44"/>
    </row>
    <row r="38" spans="1:8">
      <c r="A38" s="557" t="s">
        <v>1022</v>
      </c>
      <c r="B38" s="557"/>
      <c r="C38" s="557"/>
      <c r="D38" s="557"/>
      <c r="E38" s="557"/>
      <c r="F38" s="557"/>
      <c r="G38" s="557"/>
      <c r="H38" s="557"/>
    </row>
    <row r="39" spans="1:8" ht="15.75" thickBot="1"/>
    <row r="40" spans="1:8">
      <c r="A40" s="499"/>
      <c r="B40" s="561" t="s">
        <v>96</v>
      </c>
      <c r="C40" s="562"/>
      <c r="D40" s="562" t="s">
        <v>936</v>
      </c>
      <c r="E40" s="562"/>
      <c r="F40" s="562" t="s">
        <v>935</v>
      </c>
      <c r="G40" s="563"/>
    </row>
    <row r="41" spans="1:8" ht="15.75" thickBot="1">
      <c r="A41" s="500"/>
      <c r="B41" s="250" t="s">
        <v>940</v>
      </c>
      <c r="C41" s="251" t="s">
        <v>941</v>
      </c>
      <c r="D41" s="251" t="s">
        <v>940</v>
      </c>
      <c r="E41" s="251" t="s">
        <v>941</v>
      </c>
      <c r="F41" s="251" t="s">
        <v>940</v>
      </c>
      <c r="G41" s="501" t="s">
        <v>941</v>
      </c>
    </row>
    <row r="42" spans="1:8">
      <c r="A42" s="255" t="s">
        <v>102</v>
      </c>
      <c r="B42" s="35">
        <v>3245</v>
      </c>
      <c r="C42" s="36">
        <v>206</v>
      </c>
      <c r="D42" s="36">
        <v>690</v>
      </c>
      <c r="E42" s="36">
        <v>77</v>
      </c>
      <c r="F42" s="36">
        <v>2213</v>
      </c>
      <c r="G42" s="37">
        <v>0</v>
      </c>
    </row>
    <row r="43" spans="1:8">
      <c r="A43" s="256" t="s">
        <v>95</v>
      </c>
      <c r="B43" s="19">
        <v>2908</v>
      </c>
      <c r="C43" s="1">
        <v>205</v>
      </c>
      <c r="D43" s="1">
        <v>552</v>
      </c>
      <c r="E43" s="1">
        <v>67</v>
      </c>
      <c r="F43" s="1">
        <v>2122</v>
      </c>
      <c r="G43" s="20">
        <v>0</v>
      </c>
    </row>
    <row r="44" spans="1:8">
      <c r="A44" s="256" t="s">
        <v>103</v>
      </c>
      <c r="B44" s="19">
        <v>2656</v>
      </c>
      <c r="C44" s="1">
        <v>212</v>
      </c>
      <c r="D44" s="1">
        <v>604</v>
      </c>
      <c r="E44" s="1">
        <v>44</v>
      </c>
      <c r="F44" s="1">
        <v>2351</v>
      </c>
      <c r="G44" s="20">
        <v>0</v>
      </c>
    </row>
    <row r="45" spans="1:8">
      <c r="A45" s="256" t="s">
        <v>104</v>
      </c>
      <c r="B45" s="19">
        <v>2521</v>
      </c>
      <c r="C45" s="1">
        <v>199</v>
      </c>
      <c r="D45" s="1">
        <v>596</v>
      </c>
      <c r="E45" s="1">
        <v>65</v>
      </c>
      <c r="F45" s="1">
        <v>2293</v>
      </c>
      <c r="G45" s="20">
        <v>0</v>
      </c>
    </row>
    <row r="46" spans="1:8" ht="15.75" thickBot="1">
      <c r="A46" s="257" t="s">
        <v>105</v>
      </c>
      <c r="B46" s="21">
        <v>2183</v>
      </c>
      <c r="C46" s="22">
        <v>210</v>
      </c>
      <c r="D46" s="22">
        <v>679</v>
      </c>
      <c r="E46" s="22">
        <v>50</v>
      </c>
      <c r="F46" s="22">
        <v>2065</v>
      </c>
      <c r="G46" s="23">
        <v>0</v>
      </c>
    </row>
  </sheetData>
  <mergeCells count="18">
    <mergeCell ref="B40:C40"/>
    <mergeCell ref="D40:E40"/>
    <mergeCell ref="F40:G40"/>
    <mergeCell ref="A8:I8"/>
    <mergeCell ref="L8:T8"/>
    <mergeCell ref="Q10:R10"/>
    <mergeCell ref="S10:T10"/>
    <mergeCell ref="B10:C10"/>
    <mergeCell ref="D10:E10"/>
    <mergeCell ref="F10:G10"/>
    <mergeCell ref="H10:I10"/>
    <mergeCell ref="M10:N10"/>
    <mergeCell ref="O10:P10"/>
    <mergeCell ref="A19:I19"/>
    <mergeCell ref="A38:H38"/>
    <mergeCell ref="B21:C21"/>
    <mergeCell ref="D21:E21"/>
    <mergeCell ref="F21:G2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zoomScaleNormal="100" workbookViewId="0">
      <selection sqref="A1:XFD5"/>
    </sheetView>
  </sheetViews>
  <sheetFormatPr defaultColWidth="8.85546875" defaultRowHeight="15"/>
  <cols>
    <col min="1" max="1" width="12" customWidth="1"/>
    <col min="2" max="2" width="26.42578125" customWidth="1"/>
  </cols>
  <sheetData>
    <row r="2" spans="1:9">
      <c r="A2" s="451" t="s">
        <v>971</v>
      </c>
      <c r="B2" s="452" t="s">
        <v>970</v>
      </c>
      <c r="C2" s="452"/>
      <c r="D2" s="452"/>
      <c r="E2" s="452"/>
      <c r="F2" s="452"/>
      <c r="G2" s="452"/>
      <c r="H2" s="452"/>
      <c r="I2" s="452"/>
    </row>
    <row r="4" spans="1:9">
      <c r="A4" s="572" t="s">
        <v>101</v>
      </c>
      <c r="B4" s="572"/>
    </row>
    <row r="5" spans="1:9">
      <c r="A5" s="573" t="s">
        <v>969</v>
      </c>
      <c r="B5" s="574"/>
    </row>
    <row r="6" spans="1:9">
      <c r="A6" s="261" t="s">
        <v>106</v>
      </c>
      <c r="B6" s="1">
        <v>174</v>
      </c>
    </row>
    <row r="7" spans="1:9">
      <c r="A7" s="261" t="s">
        <v>107</v>
      </c>
      <c r="B7" s="1">
        <v>141</v>
      </c>
    </row>
    <row r="8" spans="1:9">
      <c r="A8" s="261" t="s">
        <v>108</v>
      </c>
      <c r="B8" s="1">
        <v>894</v>
      </c>
    </row>
    <row r="9" spans="1:9">
      <c r="A9" s="261" t="s">
        <v>109</v>
      </c>
      <c r="B9" s="1">
        <v>109</v>
      </c>
    </row>
    <row r="10" spans="1:9">
      <c r="A10" s="261" t="s">
        <v>110</v>
      </c>
      <c r="B10" s="1">
        <v>17</v>
      </c>
    </row>
    <row r="11" spans="1:9">
      <c r="A11" s="262" t="s">
        <v>57</v>
      </c>
      <c r="B11" s="308">
        <v>1335</v>
      </c>
    </row>
    <row r="12" spans="1:9">
      <c r="A12" s="496"/>
      <c r="B12" s="575" t="s">
        <v>969</v>
      </c>
      <c r="C12" s="575"/>
      <c r="D12" s="575"/>
    </row>
    <row r="13" spans="1:9">
      <c r="A13" s="496"/>
      <c r="B13" s="498" t="s">
        <v>96</v>
      </c>
      <c r="C13" s="498" t="s">
        <v>935</v>
      </c>
      <c r="D13" s="498" t="s">
        <v>936</v>
      </c>
    </row>
    <row r="14" spans="1:9">
      <c r="A14" s="497" t="s">
        <v>106</v>
      </c>
      <c r="B14" s="1">
        <v>128</v>
      </c>
      <c r="C14" s="1"/>
      <c r="D14" s="1">
        <v>30</v>
      </c>
    </row>
    <row r="15" spans="1:9">
      <c r="A15" s="497" t="s">
        <v>107</v>
      </c>
      <c r="B15" s="1">
        <v>123</v>
      </c>
      <c r="C15" s="1"/>
      <c r="D15" s="1">
        <v>15</v>
      </c>
    </row>
    <row r="16" spans="1:9">
      <c r="A16" s="497" t="s">
        <v>108</v>
      </c>
      <c r="B16" s="1">
        <v>7</v>
      </c>
      <c r="C16" s="1">
        <v>820</v>
      </c>
      <c r="D16" s="1">
        <v>1</v>
      </c>
    </row>
    <row r="17" spans="1:4">
      <c r="A17" s="497" t="s">
        <v>109</v>
      </c>
      <c r="B17" s="1">
        <v>52</v>
      </c>
      <c r="C17" s="1"/>
      <c r="D17" s="1">
        <v>16</v>
      </c>
    </row>
    <row r="18" spans="1:4">
      <c r="A18" s="497" t="s">
        <v>110</v>
      </c>
      <c r="B18" s="1">
        <v>12</v>
      </c>
      <c r="C18" s="1"/>
      <c r="D18" s="1">
        <v>1</v>
      </c>
    </row>
    <row r="19" spans="1:4">
      <c r="A19" s="497" t="s">
        <v>12</v>
      </c>
      <c r="B19" s="1">
        <v>11</v>
      </c>
      <c r="C19" s="1"/>
      <c r="D19" s="1"/>
    </row>
    <row r="20" spans="1:4">
      <c r="A20" s="497" t="s">
        <v>2</v>
      </c>
      <c r="B20" s="1">
        <f>SUM(B14:B19)</f>
        <v>333</v>
      </c>
      <c r="C20" s="1">
        <f t="shared" ref="C20:D20" si="0">SUM(C14:C19)</f>
        <v>820</v>
      </c>
      <c r="D20" s="1">
        <f t="shared" si="0"/>
        <v>63</v>
      </c>
    </row>
  </sheetData>
  <mergeCells count="3">
    <mergeCell ref="A4:B4"/>
    <mergeCell ref="A5:B5"/>
    <mergeCell ref="B12:D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U39"/>
  <sheetViews>
    <sheetView zoomScaleNormal="100" workbookViewId="0">
      <selection activeCell="D15" sqref="D15:I15"/>
    </sheetView>
  </sheetViews>
  <sheetFormatPr defaultColWidth="8.85546875" defaultRowHeight="15"/>
  <cols>
    <col min="1" max="1" width="8.85546875" style="44"/>
    <col min="2" max="2" width="12" style="44" customWidth="1"/>
    <col min="3" max="3" width="8.85546875" style="44"/>
    <col min="4" max="4" width="10.140625" style="44" customWidth="1"/>
    <col min="5" max="6" width="8.85546875" style="44"/>
    <col min="7" max="7" width="9.7109375" style="44" customWidth="1"/>
    <col min="8" max="8" width="8.85546875" style="44"/>
    <col min="9" max="11" width="9.42578125" style="44" customWidth="1"/>
    <col min="12" max="12" width="9.140625" style="44" bestFit="1" customWidth="1"/>
    <col min="13" max="14" width="8.85546875" style="44"/>
    <col min="15" max="16" width="10" style="44" customWidth="1"/>
    <col min="17" max="17" width="10.28515625" style="44" customWidth="1"/>
    <col min="18" max="19" width="10.7109375" style="44" customWidth="1"/>
    <col min="20" max="20" width="11.28515625" style="44" customWidth="1"/>
    <col min="21" max="21" width="10.42578125" style="44" customWidth="1"/>
    <col min="22" max="16384" width="8.85546875" style="44"/>
  </cols>
  <sheetData>
    <row r="2" spans="1:21">
      <c r="A2" s="55" t="s">
        <v>972</v>
      </c>
      <c r="B2" s="576" t="s">
        <v>999</v>
      </c>
      <c r="C2" s="576"/>
      <c r="D2" s="576"/>
      <c r="E2" s="576"/>
      <c r="F2" s="576"/>
      <c r="G2" s="576"/>
      <c r="H2" s="576"/>
      <c r="I2" s="576"/>
      <c r="J2" s="576"/>
      <c r="K2" s="576"/>
    </row>
    <row r="3" spans="1:21" ht="15.75" thickBot="1"/>
    <row r="4" spans="1:21" ht="49.5" customHeight="1" thickBot="1">
      <c r="B4" s="580" t="s">
        <v>3</v>
      </c>
      <c r="C4" s="582" t="s">
        <v>111</v>
      </c>
      <c r="D4" s="582"/>
      <c r="E4" s="582" t="s">
        <v>112</v>
      </c>
      <c r="F4" s="582"/>
      <c r="G4" s="582" t="s">
        <v>113</v>
      </c>
      <c r="H4" s="582"/>
      <c r="K4" s="586" t="s">
        <v>114</v>
      </c>
      <c r="L4" s="587"/>
      <c r="M4" s="424" t="s">
        <v>115</v>
      </c>
      <c r="N4" s="424" t="s">
        <v>116</v>
      </c>
      <c r="O4" s="425" t="s">
        <v>117</v>
      </c>
      <c r="P4" s="425" t="s">
        <v>118</v>
      </c>
      <c r="Q4" s="426" t="s">
        <v>119</v>
      </c>
      <c r="R4" s="427" t="s">
        <v>995</v>
      </c>
      <c r="S4" s="428" t="s">
        <v>996</v>
      </c>
      <c r="T4" s="429" t="s">
        <v>997</v>
      </c>
      <c r="U4" s="428" t="s">
        <v>998</v>
      </c>
    </row>
    <row r="5" spans="1:21" ht="13.5" customHeight="1" thickBot="1">
      <c r="B5" s="581"/>
      <c r="C5" s="266" t="s">
        <v>120</v>
      </c>
      <c r="D5" s="266" t="s">
        <v>121</v>
      </c>
      <c r="E5" s="266" t="s">
        <v>120</v>
      </c>
      <c r="F5" s="266" t="s">
        <v>121</v>
      </c>
      <c r="G5" s="266" t="s">
        <v>120</v>
      </c>
      <c r="H5" s="266" t="s">
        <v>121</v>
      </c>
      <c r="K5" s="454" t="s">
        <v>122</v>
      </c>
      <c r="L5" s="86">
        <v>162</v>
      </c>
      <c r="M5" s="87">
        <v>90</v>
      </c>
      <c r="N5" s="87">
        <v>59</v>
      </c>
      <c r="O5" s="88">
        <f>M5/L5</f>
        <v>0.55555555555555558</v>
      </c>
      <c r="P5" s="88">
        <f>N5/M5</f>
        <v>0.65555555555555556</v>
      </c>
      <c r="Q5" s="89">
        <f>N5/L5</f>
        <v>0.36419753086419754</v>
      </c>
      <c r="R5" s="189">
        <v>51</v>
      </c>
      <c r="S5" s="190">
        <f>R5/N5</f>
        <v>0.86440677966101698</v>
      </c>
      <c r="T5" s="190">
        <f>R5/L5</f>
        <v>0.31481481481481483</v>
      </c>
      <c r="U5" s="191">
        <f>R5/M5</f>
        <v>0.56666666666666665</v>
      </c>
    </row>
    <row r="6" spans="1:21" ht="15.75" thickBot="1">
      <c r="B6" s="430" t="s">
        <v>122</v>
      </c>
      <c r="C6" s="113">
        <v>162</v>
      </c>
      <c r="D6" s="113">
        <v>0</v>
      </c>
      <c r="E6" s="100">
        <v>90</v>
      </c>
      <c r="F6" s="100">
        <v>0</v>
      </c>
      <c r="G6" s="100">
        <v>59</v>
      </c>
      <c r="H6" s="100">
        <v>0</v>
      </c>
      <c r="K6" s="394" t="s">
        <v>123</v>
      </c>
      <c r="L6" s="453">
        <v>2213</v>
      </c>
      <c r="M6" s="91">
        <v>824</v>
      </c>
      <c r="N6" s="91">
        <v>603</v>
      </c>
      <c r="O6" s="92">
        <f t="shared" ref="O6:P12" si="0">M6/L6</f>
        <v>0.37234523271577047</v>
      </c>
      <c r="P6" s="92">
        <f t="shared" si="0"/>
        <v>0.73179611650485432</v>
      </c>
      <c r="Q6" s="93">
        <f t="shared" ref="Q6:Q12" si="1">N6/L6</f>
        <v>0.27248079530049707</v>
      </c>
      <c r="R6" s="192">
        <v>450</v>
      </c>
      <c r="S6" s="193">
        <f t="shared" ref="S6:S12" si="2">R6/N6</f>
        <v>0.74626865671641796</v>
      </c>
      <c r="T6" s="193">
        <f>R6/L6</f>
        <v>0.20334387708992319</v>
      </c>
      <c r="U6" s="194">
        <f t="shared" ref="U6:U12" si="3">R6/M6</f>
        <v>0.54611650485436891</v>
      </c>
    </row>
    <row r="7" spans="1:21">
      <c r="B7" s="431" t="s">
        <v>123</v>
      </c>
      <c r="C7" s="113">
        <v>2213</v>
      </c>
      <c r="D7" s="113">
        <v>0</v>
      </c>
      <c r="E7" s="100">
        <v>824</v>
      </c>
      <c r="F7" s="100">
        <v>0</v>
      </c>
      <c r="G7" s="100">
        <v>603</v>
      </c>
      <c r="H7" s="100">
        <v>0</v>
      </c>
      <c r="K7" s="455" t="s">
        <v>8</v>
      </c>
      <c r="L7" s="90">
        <v>732</v>
      </c>
      <c r="M7" s="91">
        <v>490</v>
      </c>
      <c r="N7" s="91">
        <v>222</v>
      </c>
      <c r="O7" s="92">
        <f t="shared" si="0"/>
        <v>0.6693989071038251</v>
      </c>
      <c r="P7" s="92">
        <f t="shared" si="0"/>
        <v>0.45306122448979591</v>
      </c>
      <c r="Q7" s="93">
        <f t="shared" si="1"/>
        <v>0.30327868852459017</v>
      </c>
      <c r="R7" s="192">
        <v>167</v>
      </c>
      <c r="S7" s="193">
        <f t="shared" si="2"/>
        <v>0.75225225225225223</v>
      </c>
      <c r="T7" s="193">
        <f t="shared" ref="T7:T12" si="4">R7/L7</f>
        <v>0.22814207650273224</v>
      </c>
      <c r="U7" s="194">
        <f t="shared" si="3"/>
        <v>0.34081632653061222</v>
      </c>
    </row>
    <row r="8" spans="1:21">
      <c r="B8" s="431" t="s">
        <v>8</v>
      </c>
      <c r="C8" s="113">
        <v>732</v>
      </c>
      <c r="D8" s="113">
        <v>0</v>
      </c>
      <c r="E8" s="100">
        <v>490</v>
      </c>
      <c r="F8" s="100">
        <v>0</v>
      </c>
      <c r="G8" s="100">
        <v>222</v>
      </c>
      <c r="H8" s="100">
        <v>0</v>
      </c>
      <c r="K8" s="421" t="s">
        <v>9</v>
      </c>
      <c r="L8" s="90">
        <v>496</v>
      </c>
      <c r="M8" s="91">
        <v>373</v>
      </c>
      <c r="N8" s="91">
        <v>252</v>
      </c>
      <c r="O8" s="92">
        <f t="shared" si="0"/>
        <v>0.75201612903225812</v>
      </c>
      <c r="P8" s="92">
        <f t="shared" si="0"/>
        <v>0.67560321715817695</v>
      </c>
      <c r="Q8" s="93">
        <f t="shared" si="1"/>
        <v>0.50806451612903225</v>
      </c>
      <c r="R8" s="192">
        <v>198</v>
      </c>
      <c r="S8" s="193">
        <f t="shared" si="2"/>
        <v>0.7857142857142857</v>
      </c>
      <c r="T8" s="193">
        <f t="shared" si="4"/>
        <v>0.39919354838709675</v>
      </c>
      <c r="U8" s="194">
        <f t="shared" si="3"/>
        <v>0.53083109919571048</v>
      </c>
    </row>
    <row r="9" spans="1:21">
      <c r="B9" s="431" t="s">
        <v>9</v>
      </c>
      <c r="C9" s="113">
        <v>377</v>
      </c>
      <c r="D9" s="113">
        <v>119</v>
      </c>
      <c r="E9" s="100">
        <v>260</v>
      </c>
      <c r="F9" s="100">
        <v>113</v>
      </c>
      <c r="G9" s="100">
        <v>166</v>
      </c>
      <c r="H9" s="100">
        <v>86</v>
      </c>
      <c r="K9" s="421" t="s">
        <v>10</v>
      </c>
      <c r="L9" s="90">
        <v>386</v>
      </c>
      <c r="M9" s="91">
        <v>256</v>
      </c>
      <c r="N9" s="91">
        <v>214</v>
      </c>
      <c r="O9" s="92">
        <f t="shared" si="0"/>
        <v>0.66321243523316065</v>
      </c>
      <c r="P9" s="92">
        <f t="shared" si="0"/>
        <v>0.8359375</v>
      </c>
      <c r="Q9" s="93">
        <f t="shared" si="1"/>
        <v>0.55440414507772018</v>
      </c>
      <c r="R9" s="192">
        <v>146</v>
      </c>
      <c r="S9" s="193">
        <f t="shared" si="2"/>
        <v>0.68224299065420557</v>
      </c>
      <c r="T9" s="193">
        <f t="shared" si="4"/>
        <v>0.37823834196891193</v>
      </c>
      <c r="U9" s="194">
        <f t="shared" si="3"/>
        <v>0.5703125</v>
      </c>
    </row>
    <row r="10" spans="1:21">
      <c r="B10" s="431" t="s">
        <v>10</v>
      </c>
      <c r="C10" s="113">
        <v>337</v>
      </c>
      <c r="D10" s="113">
        <v>49</v>
      </c>
      <c r="E10" s="100">
        <v>214</v>
      </c>
      <c r="F10" s="100">
        <v>42</v>
      </c>
      <c r="G10" s="100">
        <v>177</v>
      </c>
      <c r="H10" s="100">
        <v>37</v>
      </c>
      <c r="K10" s="421" t="s">
        <v>11</v>
      </c>
      <c r="L10" s="90">
        <v>1618</v>
      </c>
      <c r="M10" s="91">
        <v>725</v>
      </c>
      <c r="N10" s="91">
        <v>462</v>
      </c>
      <c r="O10" s="92">
        <f t="shared" si="0"/>
        <v>0.44808405438813348</v>
      </c>
      <c r="P10" s="92">
        <f t="shared" si="0"/>
        <v>0.63724137931034486</v>
      </c>
      <c r="Q10" s="93">
        <f t="shared" si="1"/>
        <v>0.28553770086526575</v>
      </c>
      <c r="R10" s="192">
        <v>282</v>
      </c>
      <c r="S10" s="193">
        <f t="shared" si="2"/>
        <v>0.61038961038961037</v>
      </c>
      <c r="T10" s="193">
        <f t="shared" si="4"/>
        <v>0.17428924598269468</v>
      </c>
      <c r="U10" s="194">
        <f t="shared" si="3"/>
        <v>0.38896551724137929</v>
      </c>
    </row>
    <row r="11" spans="1:21">
      <c r="B11" s="431" t="s">
        <v>11</v>
      </c>
      <c r="C11" s="113">
        <v>1580</v>
      </c>
      <c r="D11" s="113">
        <v>38</v>
      </c>
      <c r="E11" s="100">
        <v>693</v>
      </c>
      <c r="F11" s="100">
        <v>32</v>
      </c>
      <c r="G11" s="100">
        <v>442</v>
      </c>
      <c r="H11" s="100">
        <v>20</v>
      </c>
      <c r="K11" s="421" t="s">
        <v>12</v>
      </c>
      <c r="L11" s="90">
        <v>57</v>
      </c>
      <c r="M11" s="91">
        <v>54</v>
      </c>
      <c r="N11" s="91">
        <v>38</v>
      </c>
      <c r="O11" s="92">
        <f t="shared" si="0"/>
        <v>0.94736842105263153</v>
      </c>
      <c r="P11" s="92">
        <f t="shared" si="0"/>
        <v>0.70370370370370372</v>
      </c>
      <c r="Q11" s="93">
        <f t="shared" si="1"/>
        <v>0.66666666666666663</v>
      </c>
      <c r="R11" s="192">
        <v>15</v>
      </c>
      <c r="S11" s="193">
        <f t="shared" si="2"/>
        <v>0.39473684210526316</v>
      </c>
      <c r="T11" s="193">
        <f t="shared" si="4"/>
        <v>0.26315789473684209</v>
      </c>
      <c r="U11" s="194">
        <f t="shared" si="3"/>
        <v>0.27777777777777779</v>
      </c>
    </row>
    <row r="12" spans="1:21" ht="15.75" thickBot="1">
      <c r="B12" s="431" t="s">
        <v>12</v>
      </c>
      <c r="C12" s="113">
        <v>57</v>
      </c>
      <c r="D12" s="113">
        <v>0</v>
      </c>
      <c r="E12" s="100">
        <v>54</v>
      </c>
      <c r="F12" s="100">
        <v>0</v>
      </c>
      <c r="G12" s="100">
        <v>38</v>
      </c>
      <c r="H12" s="100">
        <v>0</v>
      </c>
      <c r="K12" s="422" t="s">
        <v>14</v>
      </c>
      <c r="L12" s="94">
        <v>5664</v>
      </c>
      <c r="M12" s="95">
        <v>2812</v>
      </c>
      <c r="N12" s="95">
        <v>1850</v>
      </c>
      <c r="O12" s="96">
        <f t="shared" si="0"/>
        <v>0.49646892655367231</v>
      </c>
      <c r="P12" s="96">
        <f t="shared" si="0"/>
        <v>0.65789473684210531</v>
      </c>
      <c r="Q12" s="97">
        <f t="shared" si="1"/>
        <v>0.32662429378531072</v>
      </c>
      <c r="R12" s="195">
        <f>SUM(R5:R11)</f>
        <v>1309</v>
      </c>
      <c r="S12" s="196">
        <f t="shared" si="2"/>
        <v>0.70756756756756756</v>
      </c>
      <c r="T12" s="196">
        <f t="shared" si="4"/>
        <v>0.2311087570621469</v>
      </c>
      <c r="U12" s="197">
        <f t="shared" si="3"/>
        <v>0.46550497866287338</v>
      </c>
    </row>
    <row r="13" spans="1:21" ht="15.75" thickBot="1">
      <c r="B13" s="422" t="s">
        <v>14</v>
      </c>
      <c r="C13" s="114">
        <v>5458</v>
      </c>
      <c r="D13" s="114">
        <v>206</v>
      </c>
      <c r="E13" s="114">
        <v>2625</v>
      </c>
      <c r="F13" s="114">
        <v>187</v>
      </c>
      <c r="G13" s="114">
        <v>1707</v>
      </c>
      <c r="H13" s="114">
        <v>143</v>
      </c>
      <c r="K13" s="237"/>
    </row>
    <row r="14" spans="1:21">
      <c r="L14" s="198"/>
    </row>
    <row r="17" spans="2:11" ht="15.75" thickBot="1"/>
    <row r="18" spans="2:11" ht="45.75" thickBot="1">
      <c r="B18" s="456"/>
      <c r="C18" s="457"/>
      <c r="D18" s="432" t="s">
        <v>114</v>
      </c>
      <c r="E18" s="433" t="s">
        <v>115</v>
      </c>
      <c r="F18" s="433" t="s">
        <v>116</v>
      </c>
      <c r="G18" s="433" t="s">
        <v>117</v>
      </c>
      <c r="H18" s="433" t="s">
        <v>118</v>
      </c>
      <c r="I18" s="434" t="s">
        <v>119</v>
      </c>
      <c r="J18" s="199"/>
      <c r="K18" s="199"/>
    </row>
    <row r="19" spans="2:11">
      <c r="B19" s="583" t="s">
        <v>7</v>
      </c>
      <c r="C19" s="98" t="s">
        <v>96</v>
      </c>
      <c r="D19" s="99">
        <v>162</v>
      </c>
      <c r="E19" s="100">
        <v>90</v>
      </c>
      <c r="F19" s="100">
        <v>59</v>
      </c>
      <c r="G19" s="101">
        <f>E19/D19</f>
        <v>0.55555555555555558</v>
      </c>
      <c r="H19" s="101">
        <f>F19/E19</f>
        <v>0.65555555555555556</v>
      </c>
      <c r="I19" s="102">
        <f>F19/D19</f>
        <v>0.36419753086419754</v>
      </c>
      <c r="J19" s="200"/>
      <c r="K19" s="200"/>
    </row>
    <row r="20" spans="2:11">
      <c r="B20" s="584"/>
      <c r="C20" s="103" t="s">
        <v>935</v>
      </c>
      <c r="D20" s="90">
        <v>2213</v>
      </c>
      <c r="E20" s="91">
        <v>824</v>
      </c>
      <c r="F20" s="91">
        <v>603</v>
      </c>
      <c r="G20" s="92">
        <f t="shared" ref="G20:H39" si="5">E20/D20</f>
        <v>0.37234523271577047</v>
      </c>
      <c r="H20" s="92">
        <f t="shared" si="5"/>
        <v>0.73179611650485432</v>
      </c>
      <c r="I20" s="93">
        <f t="shared" ref="I20:I39" si="6">F20/D20</f>
        <v>0.27248079530049707</v>
      </c>
      <c r="J20" s="200"/>
      <c r="K20" s="200"/>
    </row>
    <row r="21" spans="2:11">
      <c r="B21" s="584"/>
      <c r="C21" s="103" t="s">
        <v>936</v>
      </c>
      <c r="D21" s="90">
        <v>27</v>
      </c>
      <c r="E21" s="91">
        <v>22</v>
      </c>
      <c r="F21" s="91">
        <v>22</v>
      </c>
      <c r="G21" s="92">
        <f t="shared" si="5"/>
        <v>0.81481481481481477</v>
      </c>
      <c r="H21" s="92">
        <f t="shared" si="5"/>
        <v>1</v>
      </c>
      <c r="I21" s="93">
        <f t="shared" si="6"/>
        <v>0.81481481481481477</v>
      </c>
      <c r="J21" s="200"/>
      <c r="K21" s="200"/>
    </row>
    <row r="22" spans="2:11" ht="15.75" thickBot="1">
      <c r="B22" s="585"/>
      <c r="C22" s="104" t="s">
        <v>937</v>
      </c>
      <c r="D22" s="94">
        <v>51</v>
      </c>
      <c r="E22" s="95">
        <v>47</v>
      </c>
      <c r="F22" s="95">
        <v>44</v>
      </c>
      <c r="G22" s="96">
        <f t="shared" si="5"/>
        <v>0.92156862745098034</v>
      </c>
      <c r="H22" s="96">
        <f t="shared" si="5"/>
        <v>0.93617021276595747</v>
      </c>
      <c r="I22" s="97">
        <f t="shared" si="6"/>
        <v>0.86274509803921573</v>
      </c>
      <c r="J22" s="200"/>
      <c r="K22" s="200"/>
    </row>
    <row r="23" spans="2:11">
      <c r="B23" s="583" t="s">
        <v>8</v>
      </c>
      <c r="C23" s="105" t="s">
        <v>96</v>
      </c>
      <c r="D23" s="435">
        <v>732</v>
      </c>
      <c r="E23" s="436">
        <v>490</v>
      </c>
      <c r="F23" s="436">
        <v>222</v>
      </c>
      <c r="G23" s="88">
        <f t="shared" si="5"/>
        <v>0.6693989071038251</v>
      </c>
      <c r="H23" s="88">
        <f t="shared" si="5"/>
        <v>0.45306122448979591</v>
      </c>
      <c r="I23" s="89">
        <f t="shared" si="6"/>
        <v>0.30327868852459017</v>
      </c>
      <c r="J23" s="200"/>
      <c r="K23" s="200"/>
    </row>
    <row r="24" spans="2:11">
      <c r="B24" s="584"/>
      <c r="C24" s="106" t="s">
        <v>936</v>
      </c>
      <c r="D24" s="437">
        <v>177</v>
      </c>
      <c r="E24" s="438">
        <v>149</v>
      </c>
      <c r="F24" s="438">
        <v>127</v>
      </c>
      <c r="G24" s="92">
        <f t="shared" si="5"/>
        <v>0.84180790960451979</v>
      </c>
      <c r="H24" s="92">
        <f t="shared" si="5"/>
        <v>0.8523489932885906</v>
      </c>
      <c r="I24" s="93">
        <f t="shared" si="6"/>
        <v>0.71751412429378536</v>
      </c>
      <c r="J24" s="200"/>
      <c r="K24" s="200"/>
    </row>
    <row r="25" spans="2:11" ht="15.75" thickBot="1">
      <c r="B25" s="585"/>
      <c r="C25" s="107" t="s">
        <v>937</v>
      </c>
      <c r="D25" s="439">
        <v>60</v>
      </c>
      <c r="E25" s="290">
        <v>48</v>
      </c>
      <c r="F25" s="290">
        <v>44</v>
      </c>
      <c r="G25" s="96">
        <f t="shared" si="5"/>
        <v>0.8</v>
      </c>
      <c r="H25" s="96">
        <f t="shared" si="5"/>
        <v>0.91666666666666663</v>
      </c>
      <c r="I25" s="97">
        <f t="shared" si="6"/>
        <v>0.73333333333333328</v>
      </c>
      <c r="J25" s="200"/>
      <c r="K25" s="200"/>
    </row>
    <row r="26" spans="2:11">
      <c r="B26" s="583" t="s">
        <v>69</v>
      </c>
      <c r="C26" s="105" t="s">
        <v>96</v>
      </c>
      <c r="D26" s="86">
        <v>496</v>
      </c>
      <c r="E26" s="87">
        <v>373</v>
      </c>
      <c r="F26" s="87">
        <v>252</v>
      </c>
      <c r="G26" s="88">
        <f t="shared" si="5"/>
        <v>0.75201612903225812</v>
      </c>
      <c r="H26" s="88">
        <f t="shared" si="5"/>
        <v>0.67560321715817695</v>
      </c>
      <c r="I26" s="89">
        <f t="shared" si="6"/>
        <v>0.50806451612903225</v>
      </c>
      <c r="J26" s="200"/>
      <c r="K26" s="200"/>
    </row>
    <row r="27" spans="2:11">
      <c r="B27" s="584"/>
      <c r="C27" s="106" t="s">
        <v>936</v>
      </c>
      <c r="D27" s="90">
        <v>161</v>
      </c>
      <c r="E27" s="91">
        <v>148</v>
      </c>
      <c r="F27" s="91">
        <v>138</v>
      </c>
      <c r="G27" s="92">
        <f t="shared" si="5"/>
        <v>0.91925465838509313</v>
      </c>
      <c r="H27" s="92">
        <f t="shared" si="5"/>
        <v>0.93243243243243246</v>
      </c>
      <c r="I27" s="93">
        <f t="shared" si="6"/>
        <v>0.8571428571428571</v>
      </c>
      <c r="J27" s="200"/>
      <c r="K27" s="200"/>
    </row>
    <row r="28" spans="2:11" ht="15.75" thickBot="1">
      <c r="B28" s="585"/>
      <c r="C28" s="107" t="s">
        <v>937</v>
      </c>
      <c r="D28" s="94">
        <v>21</v>
      </c>
      <c r="E28" s="95">
        <v>16</v>
      </c>
      <c r="F28" s="95">
        <v>15</v>
      </c>
      <c r="G28" s="96">
        <f t="shared" si="5"/>
        <v>0.76190476190476186</v>
      </c>
      <c r="H28" s="96">
        <f t="shared" si="5"/>
        <v>0.9375</v>
      </c>
      <c r="I28" s="97">
        <f t="shared" si="6"/>
        <v>0.7142857142857143</v>
      </c>
      <c r="J28" s="200"/>
      <c r="K28" s="200"/>
    </row>
    <row r="29" spans="2:11">
      <c r="B29" s="583" t="s">
        <v>10</v>
      </c>
      <c r="C29" s="105" t="s">
        <v>96</v>
      </c>
      <c r="D29" s="86">
        <v>386</v>
      </c>
      <c r="E29" s="87">
        <v>256</v>
      </c>
      <c r="F29" s="87">
        <v>214</v>
      </c>
      <c r="G29" s="88">
        <f t="shared" si="5"/>
        <v>0.66321243523316065</v>
      </c>
      <c r="H29" s="88">
        <f t="shared" si="5"/>
        <v>0.8359375</v>
      </c>
      <c r="I29" s="89">
        <f t="shared" si="6"/>
        <v>0.55440414507772018</v>
      </c>
      <c r="J29" s="200"/>
      <c r="K29" s="200"/>
    </row>
    <row r="30" spans="2:11">
      <c r="B30" s="584"/>
      <c r="C30" s="106" t="s">
        <v>936</v>
      </c>
      <c r="D30" s="90">
        <v>123</v>
      </c>
      <c r="E30" s="91">
        <v>109</v>
      </c>
      <c r="F30" s="91">
        <v>95</v>
      </c>
      <c r="G30" s="92">
        <f t="shared" si="5"/>
        <v>0.88617886178861793</v>
      </c>
      <c r="H30" s="92">
        <f t="shared" si="5"/>
        <v>0.87155963302752293</v>
      </c>
      <c r="I30" s="93">
        <f t="shared" si="6"/>
        <v>0.77235772357723576</v>
      </c>
      <c r="J30" s="200"/>
      <c r="K30" s="200"/>
    </row>
    <row r="31" spans="2:11" ht="15.75" thickBot="1">
      <c r="B31" s="585"/>
      <c r="C31" s="107" t="s">
        <v>937</v>
      </c>
      <c r="D31" s="94">
        <v>9</v>
      </c>
      <c r="E31" s="95">
        <v>2</v>
      </c>
      <c r="F31" s="95">
        <v>2</v>
      </c>
      <c r="G31" s="96">
        <f t="shared" si="5"/>
        <v>0.22222222222222221</v>
      </c>
      <c r="H31" s="96">
        <f t="shared" si="5"/>
        <v>1</v>
      </c>
      <c r="I31" s="97">
        <f t="shared" si="6"/>
        <v>0.22222222222222221</v>
      </c>
      <c r="J31" s="200"/>
      <c r="K31" s="200"/>
    </row>
    <row r="32" spans="2:11">
      <c r="B32" s="583" t="s">
        <v>11</v>
      </c>
      <c r="C32" s="105" t="s">
        <v>96</v>
      </c>
      <c r="D32" s="86">
        <v>1618</v>
      </c>
      <c r="E32" s="87">
        <v>725</v>
      </c>
      <c r="F32" s="87">
        <v>462</v>
      </c>
      <c r="G32" s="88">
        <f t="shared" si="5"/>
        <v>0.44808405438813348</v>
      </c>
      <c r="H32" s="88">
        <f t="shared" si="5"/>
        <v>0.63724137931034486</v>
      </c>
      <c r="I32" s="89">
        <f t="shared" si="6"/>
        <v>0.28553770086526575</v>
      </c>
      <c r="J32" s="200"/>
      <c r="K32" s="200"/>
    </row>
    <row r="33" spans="2:11">
      <c r="B33" s="584"/>
      <c r="C33" s="106" t="s">
        <v>936</v>
      </c>
      <c r="D33" s="90">
        <v>279</v>
      </c>
      <c r="E33" s="91">
        <v>236</v>
      </c>
      <c r="F33" s="91">
        <v>204</v>
      </c>
      <c r="G33" s="92">
        <f t="shared" si="5"/>
        <v>0.84587813620071683</v>
      </c>
      <c r="H33" s="92">
        <f t="shared" si="5"/>
        <v>0.86440677966101698</v>
      </c>
      <c r="I33" s="93">
        <f t="shared" si="6"/>
        <v>0.73118279569892475</v>
      </c>
      <c r="J33" s="200"/>
      <c r="K33" s="200"/>
    </row>
    <row r="34" spans="2:11" ht="15.75" thickBot="1">
      <c r="B34" s="585"/>
      <c r="C34" s="107" t="s">
        <v>937</v>
      </c>
      <c r="D34" s="94">
        <v>33</v>
      </c>
      <c r="E34" s="95">
        <v>23</v>
      </c>
      <c r="F34" s="95">
        <v>22</v>
      </c>
      <c r="G34" s="96">
        <f t="shared" si="5"/>
        <v>0.69696969696969702</v>
      </c>
      <c r="H34" s="96">
        <f t="shared" si="5"/>
        <v>0.95652173913043481</v>
      </c>
      <c r="I34" s="97">
        <f t="shared" si="6"/>
        <v>0.66666666666666663</v>
      </c>
      <c r="J34" s="200"/>
      <c r="K34" s="200"/>
    </row>
    <row r="35" spans="2:11" ht="15.75" thickBot="1">
      <c r="B35" s="423" t="s">
        <v>12</v>
      </c>
      <c r="C35" s="108" t="s">
        <v>96</v>
      </c>
      <c r="D35" s="109">
        <v>57</v>
      </c>
      <c r="E35" s="110">
        <v>54</v>
      </c>
      <c r="F35" s="110">
        <v>38</v>
      </c>
      <c r="G35" s="111">
        <f t="shared" si="5"/>
        <v>0.94736842105263153</v>
      </c>
      <c r="H35" s="111">
        <f t="shared" si="5"/>
        <v>0.70370370370370372</v>
      </c>
      <c r="I35" s="112">
        <f t="shared" si="6"/>
        <v>0.66666666666666663</v>
      </c>
      <c r="J35" s="200"/>
      <c r="K35" s="200"/>
    </row>
    <row r="36" spans="2:11">
      <c r="B36" s="577" t="s">
        <v>14</v>
      </c>
      <c r="C36" s="105" t="s">
        <v>96</v>
      </c>
      <c r="D36" s="86">
        <f>D19+D23+D26+D29+D32+D35</f>
        <v>3451</v>
      </c>
      <c r="E36" s="87">
        <f>E19+E23+E26+E29+E32+E35</f>
        <v>1988</v>
      </c>
      <c r="F36" s="87">
        <f>F19+F23+F26+F29+F32+F35</f>
        <v>1247</v>
      </c>
      <c r="G36" s="88">
        <f t="shared" si="5"/>
        <v>0.57606490872210958</v>
      </c>
      <c r="H36" s="88">
        <f t="shared" si="5"/>
        <v>0.62726358148893357</v>
      </c>
      <c r="I36" s="89">
        <f t="shared" si="6"/>
        <v>0.36134453781512604</v>
      </c>
      <c r="J36" s="200"/>
      <c r="K36" s="200"/>
    </row>
    <row r="37" spans="2:11">
      <c r="B37" s="578"/>
      <c r="C37" s="106" t="s">
        <v>935</v>
      </c>
      <c r="D37" s="90">
        <f>D20</f>
        <v>2213</v>
      </c>
      <c r="E37" s="91">
        <f>E20</f>
        <v>824</v>
      </c>
      <c r="F37" s="91">
        <f>F20</f>
        <v>603</v>
      </c>
      <c r="G37" s="92">
        <f t="shared" si="5"/>
        <v>0.37234523271577047</v>
      </c>
      <c r="H37" s="92">
        <f t="shared" si="5"/>
        <v>0.73179611650485432</v>
      </c>
      <c r="I37" s="93">
        <f t="shared" si="6"/>
        <v>0.27248079530049707</v>
      </c>
      <c r="J37" s="200"/>
      <c r="K37" s="200"/>
    </row>
    <row r="38" spans="2:11">
      <c r="B38" s="578"/>
      <c r="C38" s="106" t="s">
        <v>936</v>
      </c>
      <c r="D38" s="90">
        <f t="shared" ref="D38:F39" si="7">D21+D24+D27+D30+D33</f>
        <v>767</v>
      </c>
      <c r="E38" s="91">
        <f t="shared" si="7"/>
        <v>664</v>
      </c>
      <c r="F38" s="91">
        <f t="shared" si="7"/>
        <v>586</v>
      </c>
      <c r="G38" s="92">
        <f t="shared" si="5"/>
        <v>0.86571056062581486</v>
      </c>
      <c r="H38" s="92">
        <f t="shared" si="5"/>
        <v>0.88253012048192769</v>
      </c>
      <c r="I38" s="93">
        <f t="shared" si="6"/>
        <v>0.76401564537157762</v>
      </c>
      <c r="J38" s="200"/>
      <c r="K38" s="200"/>
    </row>
    <row r="39" spans="2:11" ht="15.75" thickBot="1">
      <c r="B39" s="579"/>
      <c r="C39" s="107" t="s">
        <v>937</v>
      </c>
      <c r="D39" s="94">
        <f t="shared" si="7"/>
        <v>174</v>
      </c>
      <c r="E39" s="95">
        <f t="shared" si="7"/>
        <v>136</v>
      </c>
      <c r="F39" s="95">
        <f t="shared" si="7"/>
        <v>127</v>
      </c>
      <c r="G39" s="96">
        <f t="shared" si="5"/>
        <v>0.7816091954022989</v>
      </c>
      <c r="H39" s="96">
        <f t="shared" si="5"/>
        <v>0.93382352941176472</v>
      </c>
      <c r="I39" s="97">
        <f t="shared" si="6"/>
        <v>0.72988505747126442</v>
      </c>
      <c r="J39" s="200"/>
      <c r="K39" s="200"/>
    </row>
  </sheetData>
  <mergeCells count="12">
    <mergeCell ref="B2:K2"/>
    <mergeCell ref="B36:B39"/>
    <mergeCell ref="B4:B5"/>
    <mergeCell ref="C4:D4"/>
    <mergeCell ref="E4:F4"/>
    <mergeCell ref="G4:H4"/>
    <mergeCell ref="B19:B22"/>
    <mergeCell ref="K4:L4"/>
    <mergeCell ref="B23:B25"/>
    <mergeCell ref="B26:B28"/>
    <mergeCell ref="B29:B31"/>
    <mergeCell ref="B32:B3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30</vt:i4>
      </vt:variant>
    </vt:vector>
  </HeadingPairs>
  <TitlesOfParts>
    <vt:vector size="30" baseType="lpstr">
      <vt:lpstr>ÚVOD</vt:lpstr>
      <vt:lpstr>Počet študentov</vt:lpstr>
      <vt:lpstr>1.3.a)počet šp_vývoj</vt:lpstr>
      <vt:lpstr>1.3b) Podiel neotvorených šp</vt:lpstr>
      <vt:lpstr>1.3c) p.ponúkaných šp v aj</vt:lpstr>
      <vt:lpstr>1.3 d) podiel neotvoren šp aj</vt:lpstr>
      <vt:lpstr>1.3.e</vt:lpstr>
      <vt:lpstr>1.3.f</vt:lpstr>
      <vt:lpstr>1.3.g</vt:lpstr>
      <vt:lpstr>1.3.h</vt:lpstr>
      <vt:lpstr>2.3.a) pomer počtu uč a št</vt:lpstr>
      <vt:lpstr>2.3.b)záverečné práce</vt:lpstr>
      <vt:lpstr>2.3.d) podie vyslaných št Erasm</vt:lpstr>
      <vt:lpstr>2.3.e)</vt:lpstr>
      <vt:lpstr>2.3.f) počet prijatých št. Ersm</vt:lpstr>
      <vt:lpstr>2.3.g rozsah podpory Unipoc</vt:lpstr>
      <vt:lpstr>2.3.h) podpora št</vt:lpstr>
      <vt:lpstr>3.3.a</vt:lpstr>
      <vt:lpstr>3.3.b</vt:lpstr>
      <vt:lpstr>3.3.c</vt:lpstr>
      <vt:lpstr>3.3.d</vt:lpstr>
      <vt:lpstr>3.3.e</vt:lpstr>
      <vt:lpstr>3.3.f)podiel NDŠ</vt:lpstr>
      <vt:lpstr>3.3.hi)pdvody, disc.konania</vt:lpstr>
      <vt:lpstr>3.3 j)</vt:lpstr>
      <vt:lpstr>4.2.a) počet učiteľov 5 r.</vt:lpstr>
      <vt:lpstr>4.2.b)p.učite aj s VKS</vt:lpstr>
      <vt:lpstr>4.2.c) počet uč. VSK</vt:lpstr>
      <vt:lpstr>4.2.d) podiel uč bez PhD.</vt:lpstr>
      <vt:lpstr>Ďalšie indikátory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zuzana.kratyinova</dc:creator>
  <cp:lastModifiedBy>Používateľ systému Windows</cp:lastModifiedBy>
  <cp:lastPrinted>2022-10-03T13:12:19Z</cp:lastPrinted>
  <dcterms:created xsi:type="dcterms:W3CDTF">2022-09-30T08:49:17Z</dcterms:created>
  <dcterms:modified xsi:type="dcterms:W3CDTF">2022-12-20T08:13:01Z</dcterms:modified>
</cp:coreProperties>
</file>